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" yWindow="156" windowWidth="7080" windowHeight="7980" activeTab="3"/>
  </bookViews>
  <sheets>
    <sheet name="T-7.1" sheetId="29" r:id="rId1"/>
    <sheet name="T-7.2" sheetId="22" r:id="rId2"/>
    <sheet name="T-7.3" sheetId="27" r:id="rId3"/>
    <sheet name="T-7.4" sheetId="35" r:id="rId4"/>
    <sheet name="T-7.5" sheetId="30" r:id="rId5"/>
    <sheet name="Sheet1" sheetId="34" r:id="rId6"/>
  </sheets>
  <calcPr calcId="125725"/>
</workbook>
</file>

<file path=xl/calcChain.xml><?xml version="1.0" encoding="utf-8"?>
<calcChain xmlns="http://schemas.openxmlformats.org/spreadsheetml/2006/main">
  <c r="U9" i="35"/>
  <c r="U8" s="1"/>
  <c r="V9"/>
  <c r="V8" s="1"/>
  <c r="AD9"/>
  <c r="U10"/>
  <c r="T10" s="1"/>
  <c r="V10"/>
  <c r="U12"/>
  <c r="V12"/>
  <c r="T12" s="1"/>
  <c r="T15"/>
  <c r="U15"/>
  <c r="V15"/>
  <c r="T9" l="1"/>
  <c r="T8" s="1"/>
  <c r="G21" i="30" l="1"/>
  <c r="F21"/>
  <c r="E21"/>
  <c r="G15"/>
  <c r="F15"/>
  <c r="E15"/>
  <c r="M10"/>
  <c r="L10"/>
  <c r="K10"/>
  <c r="G9"/>
  <c r="F9"/>
  <c r="E9"/>
</calcChain>
</file>

<file path=xl/sharedStrings.xml><?xml version="1.0" encoding="utf-8"?>
<sst xmlns="http://schemas.openxmlformats.org/spreadsheetml/2006/main" count="586" uniqueCount="275">
  <si>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</si>
  <si>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</si>
  <si>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</si>
  <si>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</si>
  <si>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</si>
  <si>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</si>
  <si>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</si>
  <si>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</si>
  <si>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</si>
  <si>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</si>
  <si>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</si>
  <si>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</si>
  <si>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</si>
  <si>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</si>
  <si>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</si>
  <si>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</si>
  <si>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</si>
  <si>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</si>
  <si>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</si>
  <si>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</si>
  <si>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</si>
  <si>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</si>
  <si>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</si>
  <si>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</si>
  <si>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</si>
  <si>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</si>
  <si>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</si>
  <si>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</si>
  <si>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</si>
  <si>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</si>
  <si>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</si>
  <si>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</si>
  <si>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</si>
  <si>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</si>
  <si>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</si>
  <si>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</si>
  <si>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</si>
  <si>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</si>
  <si>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</si>
  <si>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</si>
  <si>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</si>
  <si>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</si>
  <si>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</si>
  <si>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</si>
  <si>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</si>
  <si>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</si>
  <si>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</si>
  <si>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(หน่วยเป็นพัน  In thousands)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</si>
  <si>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</si>
  <si>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</si>
  <si>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</si>
  <si>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</si>
  <si>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</si>
  <si>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</si>
  <si>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</si>
  <si>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</si>
  <si>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</si>
  <si>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</si>
  <si>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</si>
  <si>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</si>
  <si>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</si>
  <si>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</si>
  <si>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</si>
  <si>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</si>
  <si>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</si>
  <si>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</si>
  <si>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</si>
  <si>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</si>
  <si>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</si>
  <si>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</si>
  <si>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</si>
  <si>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</si>
  <si>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</si>
  <si>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</si>
  <si>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</si>
  <si>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</si>
  <si>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</si>
  <si>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</si>
  <si>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</si>
  <si>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</si>
  <si>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</si>
  <si>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</si>
  <si>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</si>
  <si>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</si>
  <si>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</si>
  <si>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</si>
  <si>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</si>
  <si>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</si>
  <si>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</si>
  <si>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</si>
  <si>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</si>
  <si>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</si>
  <si>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</si>
  <si>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</si>
  <si>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</si>
  <si>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</si>
  <si>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</si>
  <si>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</si>
  <si>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</si>
  <si>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</si>
  <si>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</si>
  <si>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</si>
  <si>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</si>
  <si>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</si>
  <si>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</si>
  <si>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</si>
  <si>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</si>
  <si>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</si>
  <si>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</si>
  <si>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</si>
  <si>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</si>
  <si>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</si>
  <si>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</si>
  <si>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</si>
  <si>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</si>
  <si>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</si>
  <si>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</si>
  <si>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</si>
  <si>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</si>
  <si>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</si>
  <si>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</si>
  <si>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</si>
  <si>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</si>
  <si>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</si>
  <si>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</si>
  <si>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</si>
  <si>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</si>
  <si>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</si>
  <si>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</si>
  <si>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</si>
  <si>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 xml:space="preserve">Population Aged 15 Years and Over to Desirability for Development by Sex, Labour Force Status, Level of Education Attainment </t>
  </si>
  <si>
    <t>ผู้มีงานทำ</t>
  </si>
  <si>
    <t>นักเรียน  Student</t>
  </si>
  <si>
    <t>ครู  Teacher</t>
  </si>
  <si>
    <t>กลุ่มอายุ (ปี)</t>
  </si>
  <si>
    <t>Age group (year)</t>
  </si>
  <si>
    <t xml:space="preserve">  Dip.in Ed. or equivalent</t>
  </si>
  <si>
    <t>2559 (2016)</t>
  </si>
  <si>
    <t>การเกิดมีชีพ  Livebirth</t>
  </si>
  <si>
    <t>การตาย Death</t>
  </si>
  <si>
    <t>2560 (2017)</t>
  </si>
  <si>
    <t>262</t>
  </si>
  <si>
    <t>-</t>
  </si>
  <si>
    <t>2,519</t>
  </si>
  <si>
    <t>1,303</t>
  </si>
  <si>
    <t>3,821</t>
  </si>
  <si>
    <t>7,481</t>
  </si>
  <si>
    <t>7,628</t>
  </si>
  <si>
    <t>15,109</t>
  </si>
  <si>
    <t>12,214</t>
  </si>
  <si>
    <t>8,411</t>
  </si>
  <si>
    <t>20,625</t>
  </si>
  <si>
    <t>14,788</t>
  </si>
  <si>
    <t>5,522</t>
  </si>
  <si>
    <t>20,310</t>
  </si>
  <si>
    <t>10,881</t>
  </si>
  <si>
    <t>5,315</t>
  </si>
  <si>
    <t>16,196</t>
  </si>
  <si>
    <t>48,145</t>
  </si>
  <si>
    <t>28,178</t>
  </si>
  <si>
    <t>76,323</t>
  </si>
  <si>
    <t>13,201</t>
  </si>
  <si>
    <t>7,874</t>
  </si>
  <si>
    <t>21,075</t>
  </si>
  <si>
    <t>23,224</t>
  </si>
  <si>
    <t>9,335</t>
  </si>
  <si>
    <t>32,559</t>
  </si>
  <si>
    <t>8,727</t>
  </si>
  <si>
    <t>7,345</t>
  </si>
  <si>
    <t>16,072</t>
  </si>
  <si>
    <t>2,874</t>
  </si>
  <si>
    <t>3,624</t>
  </si>
  <si>
    <t>6,498</t>
  </si>
  <si>
    <t>118</t>
  </si>
  <si>
    <t>2558 (2015)</t>
  </si>
  <si>
    <t>2557 (2014)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</si>
  <si>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 2557- 2559</t>
  </si>
  <si>
    <t>and Age Groups:  2014 - 2016</t>
  </si>
  <si>
    <t xml:space="preserve">     ที่มา:   การสำรวจความต้องการพัฒนาขีดความสามารถของประชากร พ.ศ. 2557 - 2559  จังหวัดนครราชสีมา   สำนักงานสถิติแห่งชาติ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</si>
  <si>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</si>
  <si>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</si>
  <si>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</si>
  <si>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</si>
  <si>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</si>
  <si>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</si>
  <si>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</si>
  <si>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</si>
  <si>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</si>
  <si>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</si>
  <si>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</si>
  <si>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</si>
  <si>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</si>
  <si>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</si>
  <si>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</si>
  <si>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</si>
  <si>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</si>
  <si>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</si>
  <si>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</si>
  <si>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</si>
  <si>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</si>
  <si>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</si>
  <si>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</si>
  <si>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</si>
  <si>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</si>
  <si>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</si>
  <si>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</si>
  <si>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</si>
  <si>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</si>
  <si>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</si>
  <si>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</si>
  <si>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</si>
  <si>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</si>
  <si>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</si>
  <si>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</si>
  <si>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</si>
  <si>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</si>
  <si>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</si>
  <si>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</si>
  <si>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</si>
  <si>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</si>
  <si>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</si>
  <si>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</si>
  <si>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</si>
  <si>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</si>
  <si>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</si>
  <si>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</si>
  <si>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</si>
  <si>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</si>
  <si>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</si>
  <si>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</si>
  <si>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</si>
  <si>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</si>
  <si>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</si>
  <si>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</si>
  <si>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</si>
  <si>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</si>
  <si>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</si>
  <si>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</si>
  <si>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</si>
  <si>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</si>
  <si>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</si>
  <si>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</si>
  <si>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ประชากรจากการทะเบียน จำแนกตามเพศ และหมวดอายุ เป็นรายอำเภอ พ.ศ. 2559</t>
  </si>
  <si>
    <t>Population from Registration Record by Sex, Age Group and District: 2016</t>
  </si>
  <si>
    <t>ประชากรจากการทะเบียน จำแนกตามเพศ และหมวดอายุ เป็นรายอำเภอ พ.ศ. 2559 (ต่อ)</t>
  </si>
  <si>
    <t>Population from Registration Record by Sex, Age Group and District: 2016 (Cont.)</t>
  </si>
  <si>
    <t xml:space="preserve">     ที่มา:   สำนักงานสาธารณสุขจังหวัดนครราชสีมา</t>
  </si>
  <si>
    <t xml:space="preserve"> Source:   Nakhon Ratchasima   Provincial Health Office </t>
  </si>
  <si>
    <t>การเกิดมีชีพ การตาย จำแนกตามเพศ พ.ศ. 2552 - 2559</t>
  </si>
  <si>
    <t>Livebirth and Death by Sex: 2009 - 2016</t>
  </si>
  <si>
    <t>Nakhon Ratchasima Seconary  Educational Service Area Office, Area 31</t>
  </si>
  <si>
    <t xml:space="preserve">               สำนักงานเขตพื้นที่การศึกษามัธยมศึกษาเขต 31   นครราชสีมา  </t>
  </si>
  <si>
    <t xml:space="preserve">     ที่มา:   สำนักงานเขตพื้นที่การศึกษาประถมศึกษา  นครราชสีมา  เขต 1-7</t>
  </si>
  <si>
    <t>ไม่ระบุ</t>
  </si>
  <si>
    <t>2556 (2013)</t>
  </si>
  <si>
    <t>2555 (2012)</t>
  </si>
  <si>
    <t>2554 (2011)</t>
  </si>
  <si>
    <t>ครู จำแนกตามเพศและวุฒิการศึกษา และนักเรียน จำแนกตามเพศและระดับการศึกษา พ.ศ.  2555 - 2559</t>
  </si>
  <si>
    <t>Teacher by Sex and Qualification and Student by Sex and Level of Education: 2012- 2016</t>
  </si>
  <si>
    <t>ตาราง 7.4</t>
  </si>
  <si>
    <t>Table 7.4</t>
  </si>
  <si>
    <t>ตาราง  7.2</t>
  </si>
  <si>
    <t>Table  7.2</t>
  </si>
  <si>
    <t>ตาราง  7.1</t>
  </si>
  <si>
    <t>Table  7.1</t>
  </si>
  <si>
    <t>3. อื่นๆ</t>
  </si>
  <si>
    <t>3. Others</t>
  </si>
  <si>
    <t>The  Labour Force Survey: 2016 - 2017 ,  Nakhon Ratchasima Provincial ,  National Statistical Office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</si>
  <si>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</si>
  <si>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ประชากรอายุ 15 ปีขึ้นไป จำแนกตามเพศ และสถานภาพแรงงาน เป็นรายไตรมาส พ.ศ. 2559 - 2560</t>
  </si>
  <si>
    <t>Population Aged 15 Years and Over by Sex, Labour Force Status and Quarterly: 2016 - 2017</t>
  </si>
  <si>
    <t>Phimai District</t>
  </si>
  <si>
    <t xml:space="preserve"> Source:    </t>
  </si>
  <si>
    <t>Nakhon Ratchasima Primary  Educational Service Area Office, Area 1-7</t>
  </si>
  <si>
    <t>Source:  The 2014 - 2016 Skill Development Survey:  Nakhon ratchasima, Provincial,  National Statistical Office.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</si>
</sst>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_-;\-* #,##0_-;_-* \-??_-;_-@_-"/>
    <numFmt numFmtId="189" formatCode="_-* #,##0.0_-;\-* #,##0.0_-;_-* &quot;-&quot;??_-;_-@_-"/>
    <numFmt numFmtId="190" formatCode="_-* #,##0.00_-;\-* #,##0.00_-;_-* \-??_-;_-@_-"/>
  </numFmts>
  <fonts count="3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2"/>
      <color theme="1"/>
      <name val="TH SarabunPSK"/>
      <family val="2"/>
    </font>
    <font>
      <b/>
      <sz val="9"/>
      <color theme="1"/>
      <name val="TH SarabunPSK"/>
      <family val="2"/>
    </font>
    <font>
      <u/>
      <sz val="14"/>
      <color theme="10"/>
      <name val="Cordia New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70">
    <xf numFmtId="0" fontId="0" fillId="0" borderId="0"/>
    <xf numFmtId="43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2" borderId="15" applyNumberFormat="0" applyFont="0" applyAlignment="0" applyProtection="0"/>
    <xf numFmtId="43" fontId="2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" fillId="0" borderId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90" fontId="6" fillId="0" borderId="0" applyFill="0" applyBorder="0" applyAlignment="0" applyProtection="0"/>
    <xf numFmtId="0" fontId="1" fillId="0" borderId="0"/>
  </cellStyleXfs>
  <cellXfs count="283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/>
    <xf numFmtId="0" fontId="9" fillId="0" borderId="0" xfId="0" applyNumberFormat="1" applyFont="1" applyAlignment="1"/>
    <xf numFmtId="0" fontId="11" fillId="0" borderId="0" xfId="0" applyFont="1" applyBorder="1"/>
    <xf numFmtId="0" fontId="11" fillId="0" borderId="0" xfId="0" applyFont="1"/>
    <xf numFmtId="0" fontId="13" fillId="0" borderId="1" xfId="0" applyFont="1" applyBorder="1" applyAlignment="1">
      <alignment horizontal="center" vertical="center" shrinkToFit="1"/>
    </xf>
    <xf numFmtId="0" fontId="14" fillId="0" borderId="0" xfId="0" applyFont="1"/>
    <xf numFmtId="0" fontId="13" fillId="0" borderId="0" xfId="0" applyFont="1"/>
    <xf numFmtId="0" fontId="13" fillId="0" borderId="2" xfId="0" quotePrefix="1" applyFont="1" applyBorder="1" applyAlignment="1">
      <alignment horizontal="center" vertical="center" shrinkToFit="1"/>
    </xf>
    <xf numFmtId="0" fontId="13" fillId="0" borderId="3" xfId="0" quotePrefix="1" applyFont="1" applyBorder="1" applyAlignment="1">
      <alignment horizontal="center" vertical="center" shrinkToFit="1"/>
    </xf>
    <xf numFmtId="0" fontId="13" fillId="0" borderId="0" xfId="0" quotePrefix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/>
    <xf numFmtId="0" fontId="13" fillId="0" borderId="6" xfId="0" applyFont="1" applyBorder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7" xfId="0" applyFont="1" applyBorder="1"/>
    <xf numFmtId="187" fontId="13" fillId="0" borderId="5" xfId="1" applyNumberFormat="1" applyFont="1" applyBorder="1"/>
    <xf numFmtId="187" fontId="13" fillId="0" borderId="6" xfId="1" applyNumberFormat="1" applyFont="1" applyBorder="1"/>
    <xf numFmtId="187" fontId="13" fillId="0" borderId="10" xfId="1" applyNumberFormat="1" applyFont="1" applyBorder="1"/>
    <xf numFmtId="187" fontId="13" fillId="0" borderId="7" xfId="1" applyNumberFormat="1" applyFont="1" applyBorder="1"/>
    <xf numFmtId="0" fontId="12" fillId="0" borderId="0" xfId="0" applyFont="1"/>
    <xf numFmtId="0" fontId="18" fillId="0" borderId="0" xfId="0" applyFont="1"/>
    <xf numFmtId="0" fontId="9" fillId="0" borderId="0" xfId="0" applyFont="1" applyBorder="1"/>
    <xf numFmtId="0" fontId="10" fillId="0" borderId="0" xfId="0" applyFont="1" applyBorder="1"/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/>
    <xf numFmtId="0" fontId="19" fillId="0" borderId="0" xfId="0" applyFont="1"/>
    <xf numFmtId="0" fontId="19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7" xfId="0" applyFont="1" applyBorder="1"/>
    <xf numFmtId="0" fontId="12" fillId="0" borderId="0" xfId="2" applyFont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12" fillId="0" borderId="11" xfId="0" applyFont="1" applyBorder="1"/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3" xfId="0" applyFont="1" applyBorder="1"/>
    <xf numFmtId="0" fontId="11" fillId="0" borderId="2" xfId="0" applyFont="1" applyBorder="1"/>
    <xf numFmtId="0" fontId="11" fillId="0" borderId="5" xfId="0" applyFont="1" applyBorder="1"/>
    <xf numFmtId="0" fontId="11" fillId="0" borderId="11" xfId="0" applyFont="1" applyBorder="1"/>
    <xf numFmtId="0" fontId="12" fillId="0" borderId="0" xfId="0" applyFont="1" applyBorder="1" applyAlignment="1">
      <alignment horizontal="left"/>
    </xf>
    <xf numFmtId="0" fontId="10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0" fontId="11" fillId="0" borderId="7" xfId="2" applyFont="1" applyBorder="1"/>
    <xf numFmtId="0" fontId="11" fillId="0" borderId="0" xfId="2" applyFont="1"/>
    <xf numFmtId="0" fontId="11" fillId="0" borderId="11" xfId="2" applyFont="1" applyBorder="1"/>
    <xf numFmtId="0" fontId="11" fillId="0" borderId="8" xfId="2" applyFont="1" applyBorder="1"/>
    <xf numFmtId="0" fontId="11" fillId="0" borderId="11" xfId="2" applyFont="1" applyBorder="1" applyAlignment="1">
      <alignment horizontal="center"/>
    </xf>
    <xf numFmtId="0" fontId="17" fillId="0" borderId="11" xfId="2" applyFont="1" applyBorder="1" applyAlignment="1">
      <alignment horizontal="right"/>
    </xf>
    <xf numFmtId="0" fontId="12" fillId="0" borderId="0" xfId="2" applyFont="1" applyBorder="1" applyAlignment="1">
      <alignment horizontal="center" vertical="center"/>
    </xf>
    <xf numFmtId="0" fontId="12" fillId="0" borderId="0" xfId="2" applyFont="1"/>
    <xf numFmtId="0" fontId="12" fillId="0" borderId="2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5" fillId="0" borderId="0" xfId="2" applyFont="1"/>
    <xf numFmtId="0" fontId="15" fillId="0" borderId="0" xfId="2" applyFont="1" applyBorder="1"/>
    <xf numFmtId="0" fontId="12" fillId="0" borderId="0" xfId="2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10" xfId="2" applyFont="1" applyBorder="1"/>
    <xf numFmtId="0" fontId="12" fillId="0" borderId="0" xfId="2" applyFont="1" applyAlignment="1">
      <alignment horizontal="right" vertical="center"/>
    </xf>
    <xf numFmtId="0" fontId="12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5" xfId="0" quotePrefix="1" applyFont="1" applyBorder="1" applyAlignment="1">
      <alignment horizontal="center" vertical="center" shrinkToFit="1"/>
    </xf>
    <xf numFmtId="0" fontId="13" fillId="0" borderId="6" xfId="0" quotePrefix="1" applyFont="1" applyBorder="1" applyAlignment="1">
      <alignment horizontal="center" vertical="center" shrinkToFit="1"/>
    </xf>
    <xf numFmtId="0" fontId="13" fillId="0" borderId="7" xfId="0" quotePrefix="1" applyFont="1" applyBorder="1" applyAlignment="1">
      <alignment horizontal="center" vertical="center" shrinkToFit="1"/>
    </xf>
    <xf numFmtId="0" fontId="12" fillId="0" borderId="0" xfId="2" applyFont="1" applyAlignment="1"/>
    <xf numFmtId="0" fontId="10" fillId="0" borderId="0" xfId="0" applyFont="1" applyAlignment="1"/>
    <xf numFmtId="0" fontId="19" fillId="0" borderId="0" xfId="0" applyFont="1" applyBorder="1" applyAlignment="1"/>
    <xf numFmtId="188" fontId="17" fillId="0" borderId="3" xfId="3" applyNumberFormat="1" applyFont="1" applyBorder="1" applyAlignment="1">
      <alignment horizontal="right"/>
    </xf>
    <xf numFmtId="0" fontId="10" fillId="0" borderId="0" xfId="0" applyFont="1" applyBorder="1" applyAlignment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88" fontId="22" fillId="0" borderId="2" xfId="4" applyNumberFormat="1" applyFont="1" applyFill="1" applyBorder="1" applyAlignment="1" applyProtection="1"/>
    <xf numFmtId="188" fontId="22" fillId="0" borderId="3" xfId="4" applyNumberFormat="1" applyFont="1" applyFill="1" applyBorder="1" applyAlignment="1" applyProtection="1"/>
    <xf numFmtId="188" fontId="22" fillId="0" borderId="2" xfId="4" applyNumberFormat="1" applyFont="1" applyFill="1" applyBorder="1" applyAlignment="1" applyProtection="1">
      <alignment horizontal="right"/>
    </xf>
    <xf numFmtId="188" fontId="22" fillId="0" borderId="3" xfId="4" applyNumberFormat="1" applyFont="1" applyFill="1" applyBorder="1" applyAlignment="1" applyProtection="1">
      <alignment horizontal="right"/>
    </xf>
    <xf numFmtId="0" fontId="19" fillId="0" borderId="7" xfId="0" applyFont="1" applyBorder="1" applyAlignment="1"/>
    <xf numFmtId="188" fontId="17" fillId="0" borderId="6" xfId="3" applyNumberFormat="1" applyFont="1" applyBorder="1" applyAlignment="1">
      <alignment horizontal="right"/>
    </xf>
    <xf numFmtId="188" fontId="22" fillId="0" borderId="2" xfId="0" applyNumberFormat="1" applyFont="1" applyBorder="1" applyAlignment="1">
      <alignment horizontal="right"/>
    </xf>
    <xf numFmtId="188" fontId="22" fillId="0" borderId="3" xfId="0" applyNumberFormat="1" applyFont="1" applyBorder="1" applyAlignment="1">
      <alignment horizontal="right"/>
    </xf>
    <xf numFmtId="0" fontId="23" fillId="0" borderId="0" xfId="8" applyFont="1"/>
    <xf numFmtId="0" fontId="23" fillId="0" borderId="0" xfId="8" applyFont="1" applyAlignment="1"/>
    <xf numFmtId="0" fontId="27" fillId="0" borderId="0" xfId="8" applyFont="1" applyAlignment="1"/>
    <xf numFmtId="0" fontId="25" fillId="0" borderId="0" xfId="8" applyFont="1" applyAlignment="1"/>
    <xf numFmtId="0" fontId="25" fillId="0" borderId="0" xfId="8" applyFont="1" applyBorder="1" applyAlignment="1"/>
    <xf numFmtId="0" fontId="27" fillId="0" borderId="0" xfId="8" applyFont="1" applyAlignment="1">
      <alignment vertical="center"/>
    </xf>
    <xf numFmtId="0" fontId="23" fillId="0" borderId="0" xfId="8" applyFont="1" applyBorder="1" applyAlignment="1"/>
    <xf numFmtId="3" fontId="29" fillId="0" borderId="0" xfId="8" applyNumberFormat="1" applyFont="1" applyFill="1" applyBorder="1" applyAlignment="1"/>
    <xf numFmtId="0" fontId="24" fillId="0" borderId="0" xfId="8" applyFont="1" applyBorder="1" applyAlignment="1"/>
    <xf numFmtId="0" fontId="30" fillId="0" borderId="0" xfId="8" applyFont="1" applyAlignment="1"/>
    <xf numFmtId="187" fontId="28" fillId="0" borderId="0" xfId="4" applyNumberFormat="1" applyFont="1" applyBorder="1" applyAlignment="1"/>
    <xf numFmtId="3" fontId="19" fillId="0" borderId="3" xfId="0" applyNumberFormat="1" applyFont="1" applyBorder="1" applyAlignment="1">
      <alignment horizontal="center"/>
    </xf>
    <xf numFmtId="2" fontId="19" fillId="0" borderId="3" xfId="0" applyNumberFormat="1" applyFont="1" applyBorder="1" applyAlignment="1">
      <alignment horizontal="center"/>
    </xf>
    <xf numFmtId="187" fontId="26" fillId="0" borderId="0" xfId="4" applyNumberFormat="1" applyFont="1" applyBorder="1" applyAlignment="1"/>
    <xf numFmtId="0" fontId="13" fillId="0" borderId="0" xfId="0" applyFont="1" applyBorder="1"/>
    <xf numFmtId="0" fontId="14" fillId="0" borderId="0" xfId="0" applyFont="1" applyBorder="1"/>
    <xf numFmtId="0" fontId="27" fillId="0" borderId="2" xfId="8" applyFont="1" applyBorder="1" applyAlignment="1"/>
    <xf numFmtId="0" fontId="27" fillId="0" borderId="0" xfId="8" applyFont="1" applyBorder="1" applyAlignment="1"/>
    <xf numFmtId="0" fontId="17" fillId="0" borderId="5" xfId="0" applyFont="1" applyBorder="1" applyAlignment="1">
      <alignment horizontal="center" vertical="center"/>
    </xf>
    <xf numFmtId="189" fontId="26" fillId="0" borderId="0" xfId="4" applyNumberFormat="1" applyFont="1" applyBorder="1" applyAlignment="1"/>
    <xf numFmtId="41" fontId="26" fillId="0" borderId="3" xfId="4" applyNumberFormat="1" applyFont="1" applyBorder="1" applyAlignment="1">
      <alignment horizontal="right"/>
    </xf>
    <xf numFmtId="1" fontId="19" fillId="0" borderId="2" xfId="0" applyNumberFormat="1" applyFont="1" applyFill="1" applyBorder="1" applyAlignment="1">
      <alignment horizontal="center" vertical="center"/>
    </xf>
    <xf numFmtId="0" fontId="11" fillId="0" borderId="0" xfId="38" applyFont="1"/>
    <xf numFmtId="0" fontId="11" fillId="0" borderId="0" xfId="38" applyFont="1" applyBorder="1"/>
    <xf numFmtId="0" fontId="19" fillId="0" borderId="0" xfId="64" applyFont="1" applyBorder="1" applyAlignment="1">
      <alignment horizontal="left"/>
    </xf>
    <xf numFmtId="0" fontId="19" fillId="0" borderId="0" xfId="64" applyFont="1"/>
    <xf numFmtId="0" fontId="19" fillId="0" borderId="0" xfId="64" applyFont="1" applyAlignment="1">
      <alignment horizontal="left"/>
    </xf>
    <xf numFmtId="0" fontId="19" fillId="0" borderId="0" xfId="38" applyFont="1"/>
    <xf numFmtId="0" fontId="19" fillId="0" borderId="0" xfId="38" applyFont="1" applyBorder="1"/>
    <xf numFmtId="0" fontId="12" fillId="0" borderId="0" xfId="38" applyFont="1"/>
    <xf numFmtId="0" fontId="12" fillId="0" borderId="0" xfId="38" applyFont="1" applyBorder="1" applyAlignment="1">
      <alignment horizontal="left"/>
    </xf>
    <xf numFmtId="0" fontId="11" fillId="0" borderId="11" xfId="38" applyFont="1" applyBorder="1"/>
    <xf numFmtId="0" fontId="11" fillId="0" borderId="5" xfId="38" applyFont="1" applyBorder="1"/>
    <xf numFmtId="187" fontId="19" fillId="0" borderId="3" xfId="66" applyNumberFormat="1" applyFont="1" applyBorder="1"/>
    <xf numFmtId="0" fontId="11" fillId="0" borderId="3" xfId="38" applyFont="1" applyBorder="1"/>
    <xf numFmtId="0" fontId="11" fillId="0" borderId="2" xfId="38" applyFont="1" applyBorder="1"/>
    <xf numFmtId="0" fontId="19" fillId="0" borderId="2" xfId="38" applyFont="1" applyBorder="1"/>
    <xf numFmtId="0" fontId="19" fillId="0" borderId="2" xfId="38" applyFont="1" applyBorder="1" applyAlignment="1">
      <alignment horizontal="left"/>
    </xf>
    <xf numFmtId="0" fontId="10" fillId="0" borderId="2" xfId="38" applyFont="1" applyBorder="1" applyAlignment="1">
      <alignment horizontal="center"/>
    </xf>
    <xf numFmtId="187" fontId="10" fillId="0" borderId="3" xfId="66" applyNumberFormat="1" applyFont="1" applyBorder="1"/>
    <xf numFmtId="0" fontId="19" fillId="0" borderId="2" xfId="64" applyFont="1" applyBorder="1" applyAlignment="1">
      <alignment horizontal="left"/>
    </xf>
    <xf numFmtId="187" fontId="19" fillId="0" borderId="2" xfId="66" applyNumberFormat="1" applyFont="1" applyBorder="1"/>
    <xf numFmtId="187" fontId="19" fillId="0" borderId="0" xfId="66" applyNumberFormat="1" applyFont="1"/>
    <xf numFmtId="0" fontId="19" fillId="0" borderId="0" xfId="38" applyFont="1" applyAlignment="1">
      <alignment horizontal="left"/>
    </xf>
    <xf numFmtId="0" fontId="19" fillId="0" borderId="9" xfId="38" applyFont="1" applyBorder="1" applyAlignment="1"/>
    <xf numFmtId="0" fontId="19" fillId="0" borderId="0" xfId="38" applyFont="1" applyAlignment="1"/>
    <xf numFmtId="187" fontId="10" fillId="0" borderId="0" xfId="66" applyNumberFormat="1" applyFont="1"/>
    <xf numFmtId="187" fontId="10" fillId="0" borderId="2" xfId="66" applyNumberFormat="1" applyFont="1" applyBorder="1"/>
    <xf numFmtId="0" fontId="12" fillId="0" borderId="6" xfId="38" applyFont="1" applyBorder="1" applyAlignment="1">
      <alignment horizontal="center"/>
    </xf>
    <xf numFmtId="0" fontId="12" fillId="0" borderId="5" xfId="38" applyFont="1" applyBorder="1" applyAlignment="1">
      <alignment horizontal="center"/>
    </xf>
    <xf numFmtId="0" fontId="12" fillId="0" borderId="7" xfId="38" applyFont="1" applyBorder="1"/>
    <xf numFmtId="0" fontId="12" fillId="0" borderId="4" xfId="38" applyFont="1" applyBorder="1" applyAlignment="1">
      <alignment horizontal="center"/>
    </xf>
    <xf numFmtId="0" fontId="12" fillId="0" borderId="1" xfId="38" applyFont="1" applyBorder="1" applyAlignment="1">
      <alignment horizontal="center"/>
    </xf>
    <xf numFmtId="0" fontId="12" fillId="0" borderId="11" xfId="38" applyFont="1" applyBorder="1"/>
    <xf numFmtId="0" fontId="19" fillId="0" borderId="9" xfId="38" applyFont="1" applyBorder="1"/>
    <xf numFmtId="187" fontId="15" fillId="0" borderId="2" xfId="67" applyNumberFormat="1" applyFont="1" applyBorder="1"/>
    <xf numFmtId="187" fontId="15" fillId="0" borderId="3" xfId="67" applyNumberFormat="1" applyFont="1" applyBorder="1"/>
    <xf numFmtId="187" fontId="15" fillId="0" borderId="9" xfId="67" applyNumberFormat="1" applyFont="1" applyBorder="1"/>
    <xf numFmtId="187" fontId="12" fillId="0" borderId="3" xfId="67" applyNumberFormat="1" applyFont="1" applyBorder="1"/>
    <xf numFmtId="188" fontId="36" fillId="0" borderId="0" xfId="68" applyNumberFormat="1" applyFont="1" applyBorder="1" applyAlignment="1">
      <alignment horizontal="right" vertical="center"/>
    </xf>
    <xf numFmtId="188" fontId="36" fillId="0" borderId="0" xfId="68" applyNumberFormat="1" applyFont="1" applyAlignment="1">
      <alignment horizontal="right"/>
    </xf>
    <xf numFmtId="188" fontId="36" fillId="0" borderId="0" xfId="68" applyNumberFormat="1" applyFont="1"/>
    <xf numFmtId="188" fontId="35" fillId="0" borderId="0" xfId="68" applyNumberFormat="1" applyFont="1" applyAlignment="1">
      <alignment horizontal="right"/>
    </xf>
    <xf numFmtId="188" fontId="35" fillId="0" borderId="0" xfId="68" applyNumberFormat="1" applyFont="1"/>
    <xf numFmtId="187" fontId="12" fillId="0" borderId="9" xfId="67" applyNumberFormat="1" applyFont="1" applyBorder="1"/>
    <xf numFmtId="187" fontId="12" fillId="0" borderId="3" xfId="67" applyNumberFormat="1" applyFont="1" applyBorder="1" applyAlignment="1">
      <alignment horizontal="right"/>
    </xf>
    <xf numFmtId="41" fontId="19" fillId="0" borderId="0" xfId="66" applyNumberFormat="1" applyFont="1"/>
    <xf numFmtId="41" fontId="19" fillId="0" borderId="2" xfId="66" applyNumberFormat="1" applyFont="1" applyBorder="1"/>
    <xf numFmtId="41" fontId="19" fillId="0" borderId="3" xfId="66" applyNumberFormat="1" applyFont="1" applyBorder="1"/>
    <xf numFmtId="0" fontId="12" fillId="0" borderId="0" xfId="38" applyFont="1" applyAlignment="1">
      <alignment horizontal="center"/>
    </xf>
    <xf numFmtId="0" fontId="19" fillId="0" borderId="11" xfId="0" applyFont="1" applyBorder="1"/>
    <xf numFmtId="0" fontId="19" fillId="0" borderId="0" xfId="0" applyFont="1" applyBorder="1" applyAlignment="1">
      <alignment horizontal="right"/>
    </xf>
    <xf numFmtId="41" fontId="26" fillId="0" borderId="2" xfId="4" applyNumberFormat="1" applyFont="1" applyBorder="1" applyAlignment="1"/>
    <xf numFmtId="41" fontId="26" fillId="0" borderId="3" xfId="4" applyNumberFormat="1" applyFont="1" applyBorder="1" applyAlignment="1"/>
    <xf numFmtId="41" fontId="28" fillId="0" borderId="3" xfId="4" applyNumberFormat="1" applyFont="1" applyBorder="1" applyAlignment="1"/>
    <xf numFmtId="41" fontId="28" fillId="0" borderId="2" xfId="4" applyNumberFormat="1" applyFont="1" applyBorder="1" applyAlignment="1"/>
    <xf numFmtId="41" fontId="31" fillId="0" borderId="3" xfId="4" applyNumberFormat="1" applyFont="1" applyBorder="1" applyAlignment="1"/>
    <xf numFmtId="41" fontId="26" fillId="0" borderId="9" xfId="4" applyNumberFormat="1" applyFont="1" applyBorder="1" applyAlignment="1"/>
    <xf numFmtId="41" fontId="26" fillId="0" borderId="0" xfId="4" applyNumberFormat="1" applyFont="1" applyAlignment="1"/>
    <xf numFmtId="41" fontId="31" fillId="0" borderId="9" xfId="4" applyNumberFormat="1" applyFont="1" applyBorder="1" applyAlignment="1"/>
    <xf numFmtId="41" fontId="31" fillId="0" borderId="2" xfId="4" applyNumberFormat="1" applyFont="1" applyBorder="1" applyAlignment="1"/>
    <xf numFmtId="41" fontId="31" fillId="0" borderId="0" xfId="4" applyNumberFormat="1" applyFont="1" applyBorder="1" applyAlignment="1"/>
    <xf numFmtId="41" fontId="31" fillId="0" borderId="2" xfId="44" applyNumberFormat="1" applyFont="1" applyBorder="1" applyAlignment="1">
      <alignment vertical="center"/>
    </xf>
    <xf numFmtId="41" fontId="31" fillId="0" borderId="3" xfId="44" applyNumberFormat="1" applyFont="1" applyBorder="1" applyAlignment="1">
      <alignment vertical="center"/>
    </xf>
    <xf numFmtId="41" fontId="31" fillId="0" borderId="9" xfId="44" applyNumberFormat="1" applyFont="1" applyBorder="1" applyAlignment="1">
      <alignment vertical="center"/>
    </xf>
    <xf numFmtId="41" fontId="31" fillId="0" borderId="0" xfId="44" applyNumberFormat="1" applyFont="1" applyAlignment="1">
      <alignment vertical="center"/>
    </xf>
    <xf numFmtId="188" fontId="17" fillId="0" borderId="5" xfId="3" applyNumberFormat="1" applyFont="1" applyBorder="1" applyAlignment="1">
      <alignment horizontal="right"/>
    </xf>
    <xf numFmtId="0" fontId="19" fillId="0" borderId="5" xfId="0" applyFont="1" applyBorder="1" applyAlignment="1"/>
    <xf numFmtId="0" fontId="19" fillId="0" borderId="8" xfId="38" applyFont="1" applyBorder="1"/>
    <xf numFmtId="0" fontId="15" fillId="0" borderId="11" xfId="0" applyFont="1" applyBorder="1" applyAlignment="1">
      <alignment horizontal="center"/>
    </xf>
    <xf numFmtId="0" fontId="22" fillId="0" borderId="0" xfId="8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 shrinkToFit="1"/>
    </xf>
    <xf numFmtId="0" fontId="12" fillId="0" borderId="11" xfId="0" applyFont="1" applyBorder="1" applyAlignment="1">
      <alignment horizontal="center" shrinkToFit="1"/>
    </xf>
    <xf numFmtId="0" fontId="12" fillId="0" borderId="8" xfId="0" applyFont="1" applyBorder="1" applyAlignment="1">
      <alignment horizont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1" fontId="19" fillId="0" borderId="9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" fontId="19" fillId="0" borderId="11" xfId="0" applyNumberFormat="1" applyFont="1" applyFill="1" applyBorder="1" applyAlignment="1">
      <alignment horizontal="center" vertical="center"/>
    </xf>
    <xf numFmtId="1" fontId="19" fillId="0" borderId="16" xfId="0" applyNumberFormat="1" applyFont="1" applyFill="1" applyBorder="1" applyAlignment="1">
      <alignment horizontal="center" vertical="center"/>
    </xf>
    <xf numFmtId="1" fontId="19" fillId="0" borderId="17" xfId="0" applyNumberFormat="1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12" fillId="0" borderId="14" xfId="2" applyFont="1" applyBorder="1" applyAlignment="1">
      <alignment horizontal="center"/>
    </xf>
    <xf numFmtId="0" fontId="12" fillId="0" borderId="5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7" fillId="0" borderId="7" xfId="2" applyFont="1" applyBorder="1" applyAlignment="1">
      <alignment horizontal="right" vertical="center"/>
    </xf>
    <xf numFmtId="0" fontId="12" fillId="0" borderId="0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0" fillId="0" borderId="0" xfId="38" applyFont="1" applyAlignment="1">
      <alignment horizontal="center"/>
    </xf>
    <xf numFmtId="0" fontId="10" fillId="0" borderId="9" xfId="38" applyFont="1" applyBorder="1" applyAlignment="1">
      <alignment horizontal="center"/>
    </xf>
    <xf numFmtId="0" fontId="10" fillId="0" borderId="1" xfId="38" applyFont="1" applyBorder="1" applyAlignment="1">
      <alignment horizontal="center" vertical="center"/>
    </xf>
    <xf numFmtId="0" fontId="10" fillId="0" borderId="11" xfId="38" applyFont="1" applyBorder="1" applyAlignment="1">
      <alignment horizontal="center" vertical="center"/>
    </xf>
    <xf numFmtId="0" fontId="10" fillId="0" borderId="8" xfId="38" applyFont="1" applyBorder="1" applyAlignment="1">
      <alignment horizontal="center" vertical="center"/>
    </xf>
    <xf numFmtId="0" fontId="12" fillId="0" borderId="12" xfId="64" applyFont="1" applyBorder="1" applyAlignment="1">
      <alignment horizontal="center"/>
    </xf>
    <xf numFmtId="0" fontId="12" fillId="0" borderId="13" xfId="64" applyFont="1" applyBorder="1" applyAlignment="1">
      <alignment horizontal="center"/>
    </xf>
    <xf numFmtId="0" fontId="10" fillId="0" borderId="2" xfId="38" applyFont="1" applyBorder="1" applyAlignment="1">
      <alignment horizontal="center" vertical="center"/>
    </xf>
    <xf numFmtId="0" fontId="10" fillId="0" borderId="0" xfId="38" applyFont="1" applyBorder="1" applyAlignment="1">
      <alignment horizontal="center" vertical="center"/>
    </xf>
    <xf numFmtId="0" fontId="10" fillId="0" borderId="9" xfId="38" applyFont="1" applyBorder="1" applyAlignment="1">
      <alignment horizontal="center" vertical="center"/>
    </xf>
    <xf numFmtId="0" fontId="12" fillId="0" borderId="1" xfId="38" applyFont="1" applyBorder="1" applyAlignment="1">
      <alignment horizontal="center" vertical="center"/>
    </xf>
    <xf numFmtId="0" fontId="12" fillId="0" borderId="2" xfId="38" applyFont="1" applyBorder="1" applyAlignment="1">
      <alignment horizontal="center" vertical="center"/>
    </xf>
    <xf numFmtId="0" fontId="12" fillId="0" borderId="5" xfId="38" applyFont="1" applyBorder="1" applyAlignment="1">
      <alignment horizontal="center" vertical="center"/>
    </xf>
    <xf numFmtId="0" fontId="12" fillId="0" borderId="0" xfId="38" applyFont="1" applyBorder="1" applyAlignment="1">
      <alignment horizontal="center"/>
    </xf>
    <xf numFmtId="0" fontId="12" fillId="0" borderId="9" xfId="38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1" fillId="0" borderId="0" xfId="69" applyFont="1" applyFill="1" applyAlignment="1">
      <alignment horizontal="right"/>
    </xf>
    <xf numFmtId="0" fontId="34" fillId="0" borderId="0" xfId="69" applyFont="1" applyFill="1" applyAlignment="1">
      <alignment horizontal="right"/>
    </xf>
    <xf numFmtId="0" fontId="11" fillId="0" borderId="0" xfId="69" applyFont="1" applyFill="1"/>
    <xf numFmtId="187" fontId="19" fillId="0" borderId="0" xfId="38" applyNumberFormat="1" applyFont="1"/>
  </cellXfs>
  <cellStyles count="70">
    <cellStyle name="Comma 2" xfId="1"/>
    <cellStyle name="Comma 2 2" xfId="3"/>
    <cellStyle name="Comma 3" xfId="5"/>
    <cellStyle name="Comma 4" xfId="6"/>
    <cellStyle name="Comma 5" xfId="68"/>
    <cellStyle name="Hyperlink 2" xfId="45"/>
    <cellStyle name="Normal 12 2" xfId="7"/>
    <cellStyle name="Normal 2" xfId="2"/>
    <cellStyle name="Normal 2 14" xfId="8"/>
    <cellStyle name="Normal 2 15" xfId="9"/>
    <cellStyle name="Normal 2 2" xfId="10"/>
    <cellStyle name="Normal 2 3" xfId="11"/>
    <cellStyle name="Normal 2 4" xfId="12"/>
    <cellStyle name="Normal 2 5" xfId="13"/>
    <cellStyle name="Normal 2 6" xfId="14"/>
    <cellStyle name="Normal 26 2" xfId="15"/>
    <cellStyle name="Normal 27 2" xfId="16"/>
    <cellStyle name="Normal 28 2" xfId="17"/>
    <cellStyle name="Normal 29 2" xfId="18"/>
    <cellStyle name="Normal 3" xfId="19"/>
    <cellStyle name="Normal 3 2" xfId="65"/>
    <cellStyle name="Normal 3 2 2" xfId="69"/>
    <cellStyle name="Normal 30 2" xfId="20"/>
    <cellStyle name="Normal 31 2" xfId="21"/>
    <cellStyle name="Normal 35 2" xfId="22"/>
    <cellStyle name="Normal 35 2 2" xfId="43"/>
    <cellStyle name="Normal 36 2" xfId="23"/>
    <cellStyle name="Normal 37 2" xfId="24"/>
    <cellStyle name="Normal 38 2" xfId="25"/>
    <cellStyle name="Normal 39 2" xfId="26"/>
    <cellStyle name="Normal 4 2" xfId="27"/>
    <cellStyle name="Normal 40 2" xfId="28"/>
    <cellStyle name="Normal 43 2" xfId="29"/>
    <cellStyle name="Normal 5" xfId="30"/>
    <cellStyle name="Normal 5 2" xfId="31"/>
    <cellStyle name="Normal 6" xfId="32"/>
    <cellStyle name="Normal 6 2" xfId="33"/>
    <cellStyle name="Normal 7 2" xfId="34"/>
    <cellStyle name="Normal 8 2" xfId="35"/>
    <cellStyle name="Normal 9" xfId="36"/>
    <cellStyle name="Normal 9 2" xfId="37"/>
    <cellStyle name="เครื่องหมายจุลภาค" xfId="67" builtinId="3"/>
    <cellStyle name="เครื่องหมายจุลภาค 10" xfId="46"/>
    <cellStyle name="เครื่องหมายจุลภาค 11" xfId="47"/>
    <cellStyle name="เครื่องหมายจุลภาค 2" xfId="4"/>
    <cellStyle name="เครื่องหมายจุลภาค 2 2" xfId="48"/>
    <cellStyle name="เครื่องหมายจุลภาค 3" xfId="42"/>
    <cellStyle name="เครื่องหมายจุลภาค 3 2" xfId="44"/>
    <cellStyle name="เครื่องหมายจุลภาค 3 3" xfId="66"/>
    <cellStyle name="เครื่องหมายจุลภาค 4" xfId="49"/>
    <cellStyle name="เครื่องหมายจุลภาค 5" xfId="50"/>
    <cellStyle name="เครื่องหมายจุลภาค 6" xfId="51"/>
    <cellStyle name="เครื่องหมายจุลภาค 7" xfId="52"/>
    <cellStyle name="เครื่องหมายจุลภาค 8" xfId="53"/>
    <cellStyle name="เครื่องหมายจุลภาค 8 2" xfId="54"/>
    <cellStyle name="เครื่องหมายจุลภาค 9" xfId="55"/>
    <cellStyle name="ปกติ" xfId="0" builtinId="0"/>
    <cellStyle name="ปกติ 2" xfId="38"/>
    <cellStyle name="ปกติ 2 2" xfId="56"/>
    <cellStyle name="ปกติ 2 2 2" xfId="64"/>
    <cellStyle name="ปกติ 2 3" xfId="57"/>
    <cellStyle name="ปกติ 3" xfId="39"/>
    <cellStyle name="ปกติ 4" xfId="40"/>
    <cellStyle name="ปกติ 5" xfId="58"/>
    <cellStyle name="ปกติ 6" xfId="59"/>
    <cellStyle name="ปกติ 6 2" xfId="60"/>
    <cellStyle name="ปกติ 7" xfId="61"/>
    <cellStyle name="ปกติ 8" xfId="62"/>
    <cellStyle name="ปกติ 8 2" xfId="63"/>
    <cellStyle name="หมายเหตุ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1381125</xdr:colOff>
      <xdr:row>0</xdr:row>
      <xdr:rowOff>1</xdr:rowOff>
    </xdr:from>
    <xdr:to>
      <xdr:col>29</xdr:col>
      <xdr:colOff>247650</xdr:colOff>
      <xdr:row>36</xdr:row>
      <xdr:rowOff>76200</xdr:rowOff>
    </xdr:to>
    <xdr:grpSp>
      <xdr:nvGrpSpPr>
        <xdr:cNvPr id="10426" name="Group 137"/>
        <xdr:cNvGrpSpPr>
          <a:grpSpLocks/>
        </xdr:cNvGrpSpPr>
      </xdr:nvGrpSpPr>
      <xdr:grpSpPr bwMode="auto">
        <a:xfrm>
          <a:off x="11370945" y="1"/>
          <a:ext cx="405765" cy="8252459"/>
          <a:chOff x="1003" y="0"/>
          <a:chExt cx="58" cy="700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19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3" y="669"/>
            <a:ext cx="5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430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1514475</xdr:colOff>
      <xdr:row>36</xdr:row>
      <xdr:rowOff>0</xdr:rowOff>
    </xdr:from>
    <xdr:to>
      <xdr:col>30</xdr:col>
      <xdr:colOff>95250</xdr:colOff>
      <xdr:row>70</xdr:row>
      <xdr:rowOff>38100</xdr:rowOff>
    </xdr:to>
    <xdr:grpSp>
      <xdr:nvGrpSpPr>
        <xdr:cNvPr id="40" name="Group 249"/>
        <xdr:cNvGrpSpPr>
          <a:grpSpLocks/>
        </xdr:cNvGrpSpPr>
      </xdr:nvGrpSpPr>
      <xdr:grpSpPr bwMode="auto">
        <a:xfrm>
          <a:off x="11389995" y="8176260"/>
          <a:ext cx="485775" cy="7528560"/>
          <a:chOff x="1000" y="0"/>
          <a:chExt cx="57" cy="689"/>
        </a:xfrm>
      </xdr:grpSpPr>
      <xdr:sp macro="" textlink="">
        <xdr:nvSpPr>
          <xdr:cNvPr id="41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2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1419225</xdr:colOff>
      <xdr:row>73</xdr:row>
      <xdr:rowOff>47625</xdr:rowOff>
    </xdr:from>
    <xdr:to>
      <xdr:col>30</xdr:col>
      <xdr:colOff>9525</xdr:colOff>
      <xdr:row>107</xdr:row>
      <xdr:rowOff>38100</xdr:rowOff>
    </xdr:to>
    <xdr:grpSp>
      <xdr:nvGrpSpPr>
        <xdr:cNvPr id="44" name="Group 137"/>
        <xdr:cNvGrpSpPr>
          <a:grpSpLocks/>
        </xdr:cNvGrpSpPr>
      </xdr:nvGrpSpPr>
      <xdr:grpSpPr bwMode="auto">
        <a:xfrm>
          <a:off x="11393805" y="16491585"/>
          <a:ext cx="396240" cy="7747635"/>
          <a:chOff x="1003" y="0"/>
          <a:chExt cx="58" cy="699"/>
        </a:xfrm>
      </xdr:grpSpPr>
      <xdr:sp macro="" textlink="">
        <xdr:nvSpPr>
          <xdr:cNvPr id="45" name="Text Box 6"/>
          <xdr:cNvSpPr txBox="1">
            <a:spLocks noChangeArrowheads="1"/>
          </xdr:cNvSpPr>
        </xdr:nvSpPr>
        <xdr:spPr bwMode="auto">
          <a:xfrm>
            <a:off x="1019" y="472"/>
            <a:ext cx="34" cy="1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6" name="Text Box 1"/>
          <xdr:cNvSpPr txBox="1">
            <a:spLocks noChangeArrowheads="1"/>
          </xdr:cNvSpPr>
        </xdr:nvSpPr>
        <xdr:spPr bwMode="auto">
          <a:xfrm>
            <a:off x="1003" y="669"/>
            <a:ext cx="5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13522</xdr:colOff>
      <xdr:row>0</xdr:row>
      <xdr:rowOff>28575</xdr:rowOff>
    </xdr:from>
    <xdr:to>
      <xdr:col>18</xdr:col>
      <xdr:colOff>671749</xdr:colOff>
      <xdr:row>28</xdr:row>
      <xdr:rowOff>85725</xdr:rowOff>
    </xdr:to>
    <xdr:grpSp>
      <xdr:nvGrpSpPr>
        <xdr:cNvPr id="3369" name="Group 249"/>
        <xdr:cNvGrpSpPr>
          <a:grpSpLocks/>
        </xdr:cNvGrpSpPr>
      </xdr:nvGrpSpPr>
      <xdr:grpSpPr bwMode="auto">
        <a:xfrm>
          <a:off x="8494582" y="28575"/>
          <a:ext cx="795387" cy="6328410"/>
          <a:chOff x="1006" y="0"/>
          <a:chExt cx="49" cy="689"/>
        </a:xfrm>
      </xdr:grpSpPr>
      <xdr:sp macro="" textlink="">
        <xdr:nvSpPr>
          <xdr:cNvPr id="3268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3269" name="Text Box 1"/>
          <xdr:cNvSpPr txBox="1">
            <a:spLocks noChangeArrowheads="1"/>
          </xdr:cNvSpPr>
        </xdr:nvSpPr>
        <xdr:spPr bwMode="auto">
          <a:xfrm>
            <a:off x="1006" y="0"/>
            <a:ext cx="3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72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152400</xdr:colOff>
      <xdr:row>0</xdr:row>
      <xdr:rowOff>19051</xdr:rowOff>
    </xdr:from>
    <xdr:to>
      <xdr:col>29</xdr:col>
      <xdr:colOff>257175</xdr:colOff>
      <xdr:row>33</xdr:row>
      <xdr:rowOff>133895</xdr:rowOff>
    </xdr:to>
    <xdr:grpSp>
      <xdr:nvGrpSpPr>
        <xdr:cNvPr id="10" name="Group 137"/>
        <xdr:cNvGrpSpPr>
          <a:grpSpLocks/>
        </xdr:cNvGrpSpPr>
      </xdr:nvGrpSpPr>
      <xdr:grpSpPr bwMode="auto">
        <a:xfrm>
          <a:off x="11269980" y="19051"/>
          <a:ext cx="455295" cy="8153944"/>
          <a:chOff x="1003" y="0"/>
          <a:chExt cx="51" cy="70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481"/>
            <a:ext cx="32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3" y="669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2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1278687</xdr:colOff>
      <xdr:row>0</xdr:row>
      <xdr:rowOff>0</xdr:rowOff>
    </xdr:from>
    <xdr:to>
      <xdr:col>25</xdr:col>
      <xdr:colOff>219084</xdr:colOff>
      <xdr:row>27</xdr:row>
      <xdr:rowOff>9525</xdr:rowOff>
    </xdr:to>
    <xdr:grpSp>
      <xdr:nvGrpSpPr>
        <xdr:cNvPr id="2" name="Group 253"/>
        <xdr:cNvGrpSpPr>
          <a:grpSpLocks/>
        </xdr:cNvGrpSpPr>
      </xdr:nvGrpSpPr>
      <xdr:grpSpPr bwMode="auto">
        <a:xfrm>
          <a:off x="10369347" y="0"/>
          <a:ext cx="837777" cy="7553325"/>
          <a:chOff x="1013" y="0"/>
          <a:chExt cx="41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5"/>
            <a:ext cx="29" cy="1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3" y="0"/>
            <a:ext cx="2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18</xdr:col>
      <xdr:colOff>219075</xdr:colOff>
      <xdr:row>0</xdr:row>
      <xdr:rowOff>152400</xdr:rowOff>
    </xdr:from>
    <xdr:to>
      <xdr:col>19</xdr:col>
      <xdr:colOff>352425</xdr:colOff>
      <xdr:row>31</xdr:row>
      <xdr:rowOff>133350</xdr:rowOff>
    </xdr:to>
    <xdr:grpSp>
      <xdr:nvGrpSpPr>
        <xdr:cNvPr id="11" name="Group 136"/>
        <xdr:cNvGrpSpPr>
          <a:grpSpLocks/>
        </xdr:cNvGrpSpPr>
      </xdr:nvGrpSpPr>
      <xdr:grpSpPr bwMode="auto">
        <a:xfrm>
          <a:off x="9248775" y="152400"/>
          <a:ext cx="384810" cy="6587490"/>
          <a:chOff x="1003" y="0"/>
          <a:chExt cx="59" cy="714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19" y="486"/>
            <a:ext cx="43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3" y="665"/>
            <a:ext cx="58" cy="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G103"/>
  <sheetViews>
    <sheetView showGridLines="0" topLeftCell="A32" workbookViewId="0">
      <selection activeCell="I27" sqref="I27"/>
    </sheetView>
  </sheetViews>
  <sheetFormatPr defaultColWidth="9.125" defaultRowHeight="18"/>
  <cols>
    <col min="1" max="1" width="1.25" style="7" customWidth="1"/>
    <col min="2" max="2" width="5.875" style="7" customWidth="1"/>
    <col min="3" max="3" width="4.125" style="7" customWidth="1"/>
    <col min="4" max="4" width="6.375" style="7" customWidth="1"/>
    <col min="5" max="5" width="7.75" style="7" customWidth="1"/>
    <col min="6" max="13" width="6.25" style="7" customWidth="1"/>
    <col min="14" max="14" width="6.75" style="7" customWidth="1"/>
    <col min="15" max="15" width="6.875" style="7" customWidth="1"/>
    <col min="16" max="18" width="6.375" style="7" customWidth="1"/>
    <col min="19" max="20" width="5.625" style="7" customWidth="1"/>
    <col min="21" max="21" width="6" style="7" customWidth="1"/>
    <col min="22" max="22" width="5.375" style="7" customWidth="1"/>
    <col min="23" max="23" width="5.625" style="7" customWidth="1"/>
    <col min="24" max="24" width="6.75" style="7" customWidth="1"/>
    <col min="25" max="25" width="7.75" style="7" customWidth="1"/>
    <col min="26" max="26" width="11.75" style="7" customWidth="1"/>
    <col min="27" max="27" width="1.25" style="7" customWidth="1"/>
    <col min="28" max="28" width="23" style="7" customWidth="1"/>
    <col min="29" max="29" width="2.25" style="7" customWidth="1"/>
    <col min="30" max="30" width="4.125" style="7" customWidth="1"/>
    <col min="31" max="16384" width="9.125" style="7"/>
  </cols>
  <sheetData>
    <row r="1" spans="1:29" s="1" customFormat="1">
      <c r="B1" s="1" t="s">
        <v>263</v>
      </c>
      <c r="C1" s="2"/>
      <c r="D1" s="1" t="s">
        <v>242</v>
      </c>
    </row>
    <row r="2" spans="1:29" s="3" customFormat="1">
      <c r="B2" s="4" t="s">
        <v>264</v>
      </c>
      <c r="C2" s="2"/>
      <c r="D2" s="5" t="s">
        <v>243</v>
      </c>
      <c r="E2" s="1"/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9" s="9" customFormat="1" ht="21.75" customHeight="1">
      <c r="A4" s="203" t="s">
        <v>63</v>
      </c>
      <c r="B4" s="203"/>
      <c r="C4" s="203"/>
      <c r="D4" s="204"/>
      <c r="E4" s="8"/>
      <c r="F4" s="209" t="s">
        <v>129</v>
      </c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1"/>
      <c r="AA4" s="212" t="s">
        <v>64</v>
      </c>
      <c r="AB4" s="213"/>
    </row>
    <row r="5" spans="1:29" s="9" customFormat="1" ht="13.8">
      <c r="A5" s="205"/>
      <c r="B5" s="205"/>
      <c r="C5" s="205"/>
      <c r="D5" s="206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00" t="s">
        <v>65</v>
      </c>
      <c r="W5" s="14"/>
      <c r="X5" s="14" t="s">
        <v>66</v>
      </c>
      <c r="Y5" s="14" t="s">
        <v>117</v>
      </c>
      <c r="Z5" s="14" t="s">
        <v>118</v>
      </c>
      <c r="AA5" s="214"/>
      <c r="AB5" s="215"/>
    </row>
    <row r="6" spans="1:29" s="9" customFormat="1" ht="13.8">
      <c r="A6" s="205"/>
      <c r="B6" s="205"/>
      <c r="C6" s="205"/>
      <c r="D6" s="206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01" t="s">
        <v>67</v>
      </c>
      <c r="W6" s="17"/>
      <c r="X6" s="17" t="s">
        <v>69</v>
      </c>
      <c r="Y6" s="17" t="s">
        <v>119</v>
      </c>
      <c r="Z6" s="17" t="s">
        <v>120</v>
      </c>
      <c r="AA6" s="214"/>
      <c r="AB6" s="215"/>
    </row>
    <row r="7" spans="1:29" s="9" customFormat="1" ht="13.8">
      <c r="A7" s="205"/>
      <c r="B7" s="205"/>
      <c r="C7" s="205"/>
      <c r="D7" s="206"/>
      <c r="E7" s="91" t="s">
        <v>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02" t="s">
        <v>86</v>
      </c>
      <c r="W7" s="17" t="s">
        <v>68</v>
      </c>
      <c r="X7" s="17" t="s">
        <v>121</v>
      </c>
      <c r="Y7" s="17" t="s">
        <v>127</v>
      </c>
      <c r="Z7" s="17" t="s">
        <v>122</v>
      </c>
      <c r="AA7" s="214"/>
      <c r="AB7" s="215"/>
    </row>
    <row r="8" spans="1:29" s="9" customFormat="1" ht="13.8">
      <c r="A8" s="207"/>
      <c r="B8" s="207"/>
      <c r="C8" s="207"/>
      <c r="D8" s="208"/>
      <c r="E8" s="18" t="s">
        <v>0</v>
      </c>
      <c r="F8" s="92" t="s">
        <v>70</v>
      </c>
      <c r="G8" s="93" t="s">
        <v>71</v>
      </c>
      <c r="H8" s="94" t="s">
        <v>72</v>
      </c>
      <c r="I8" s="93" t="s">
        <v>73</v>
      </c>
      <c r="J8" s="94" t="s">
        <v>74</v>
      </c>
      <c r="K8" s="93" t="s">
        <v>75</v>
      </c>
      <c r="L8" s="94" t="s">
        <v>76</v>
      </c>
      <c r="M8" s="93" t="s">
        <v>77</v>
      </c>
      <c r="N8" s="94" t="s">
        <v>78</v>
      </c>
      <c r="O8" s="93" t="s">
        <v>79</v>
      </c>
      <c r="P8" s="94" t="s">
        <v>80</v>
      </c>
      <c r="Q8" s="93" t="s">
        <v>81</v>
      </c>
      <c r="R8" s="94" t="s">
        <v>82</v>
      </c>
      <c r="S8" s="93" t="s">
        <v>83</v>
      </c>
      <c r="T8" s="94" t="s">
        <v>84</v>
      </c>
      <c r="U8" s="93" t="s">
        <v>85</v>
      </c>
      <c r="V8" s="103" t="s">
        <v>88</v>
      </c>
      <c r="W8" s="20" t="s">
        <v>87</v>
      </c>
      <c r="X8" s="20" t="s">
        <v>123</v>
      </c>
      <c r="Y8" s="20" t="s">
        <v>124</v>
      </c>
      <c r="Z8" s="20" t="s">
        <v>125</v>
      </c>
      <c r="AA8" s="216"/>
      <c r="AB8" s="217"/>
    </row>
    <row r="9" spans="1:29" s="21" customFormat="1" ht="24" customHeight="1">
      <c r="A9" s="201" t="s">
        <v>10</v>
      </c>
      <c r="B9" s="201"/>
      <c r="C9" s="201"/>
      <c r="D9" s="201"/>
      <c r="E9" s="188">
        <v>2631435</v>
      </c>
      <c r="F9" s="188">
        <v>140022</v>
      </c>
      <c r="G9" s="191">
        <v>154884</v>
      </c>
      <c r="H9" s="192">
        <v>160867</v>
      </c>
      <c r="I9" s="188">
        <v>172935</v>
      </c>
      <c r="J9" s="191">
        <v>187021</v>
      </c>
      <c r="K9" s="188">
        <v>182621</v>
      </c>
      <c r="L9" s="191">
        <v>194163</v>
      </c>
      <c r="M9" s="192">
        <v>217638</v>
      </c>
      <c r="N9" s="188">
        <v>217560</v>
      </c>
      <c r="O9" s="191">
        <v>217268</v>
      </c>
      <c r="P9" s="188">
        <v>195847</v>
      </c>
      <c r="Q9" s="191">
        <v>162773</v>
      </c>
      <c r="R9" s="192">
        <v>121455</v>
      </c>
      <c r="S9" s="188">
        <v>99751</v>
      </c>
      <c r="T9" s="191">
        <v>67373</v>
      </c>
      <c r="U9" s="188">
        <v>52053</v>
      </c>
      <c r="V9" s="193">
        <v>59864</v>
      </c>
      <c r="W9" s="188">
        <v>4</v>
      </c>
      <c r="X9" s="192">
        <v>2796</v>
      </c>
      <c r="Y9" s="188">
        <v>4810</v>
      </c>
      <c r="Z9" s="188">
        <v>19730</v>
      </c>
      <c r="AA9" s="202" t="s">
        <v>0</v>
      </c>
      <c r="AB9" s="202"/>
      <c r="AC9" s="121"/>
    </row>
    <row r="10" spans="1:29" s="22" customFormat="1" ht="18.75" customHeight="1">
      <c r="B10" s="22" t="s">
        <v>2</v>
      </c>
      <c r="E10" s="194">
        <v>1297919</v>
      </c>
      <c r="F10" s="195">
        <v>71974</v>
      </c>
      <c r="G10" s="196">
        <v>79771</v>
      </c>
      <c r="H10" s="194">
        <v>82627</v>
      </c>
      <c r="I10" s="195">
        <v>89484</v>
      </c>
      <c r="J10" s="196">
        <v>95451</v>
      </c>
      <c r="K10" s="197">
        <v>93608</v>
      </c>
      <c r="L10" s="195">
        <v>98015</v>
      </c>
      <c r="M10" s="197">
        <v>108839</v>
      </c>
      <c r="N10" s="194">
        <v>107528</v>
      </c>
      <c r="O10" s="195">
        <v>105565</v>
      </c>
      <c r="P10" s="196">
        <v>93482</v>
      </c>
      <c r="Q10" s="195">
        <v>76744</v>
      </c>
      <c r="R10" s="197">
        <v>57025</v>
      </c>
      <c r="S10" s="195">
        <v>45779</v>
      </c>
      <c r="T10" s="197">
        <v>30516</v>
      </c>
      <c r="U10" s="195">
        <v>22549</v>
      </c>
      <c r="V10" s="197">
        <v>23369</v>
      </c>
      <c r="W10" s="195">
        <v>2</v>
      </c>
      <c r="X10" s="197">
        <v>1692</v>
      </c>
      <c r="Y10" s="195">
        <v>3567</v>
      </c>
      <c r="Z10" s="195">
        <v>10332</v>
      </c>
      <c r="AA10" s="23"/>
      <c r="AB10" s="23" t="s">
        <v>4</v>
      </c>
    </row>
    <row r="11" spans="1:29" s="115" customFormat="1" ht="18" customHeight="1">
      <c r="A11" s="115" t="s">
        <v>241</v>
      </c>
      <c r="E11" s="184">
        <v>222634</v>
      </c>
      <c r="F11" s="185">
        <v>12031</v>
      </c>
      <c r="G11" s="189">
        <v>13466</v>
      </c>
      <c r="H11" s="184">
        <v>14274</v>
      </c>
      <c r="I11" s="185">
        <v>15333</v>
      </c>
      <c r="J11" s="189">
        <v>20445</v>
      </c>
      <c r="K11" s="190">
        <v>16218</v>
      </c>
      <c r="L11" s="185">
        <v>16441</v>
      </c>
      <c r="M11" s="190">
        <v>17964</v>
      </c>
      <c r="N11" s="184">
        <v>17564</v>
      </c>
      <c r="O11" s="185">
        <v>17120</v>
      </c>
      <c r="P11" s="189">
        <v>16163</v>
      </c>
      <c r="Q11" s="185">
        <v>13967</v>
      </c>
      <c r="R11" s="190">
        <v>9416</v>
      </c>
      <c r="S11" s="185">
        <v>7333</v>
      </c>
      <c r="T11" s="190">
        <v>4608</v>
      </c>
      <c r="U11" s="185">
        <v>3244</v>
      </c>
      <c r="V11" s="190">
        <v>3268</v>
      </c>
      <c r="W11" s="132">
        <v>0</v>
      </c>
      <c r="X11" s="189">
        <v>595</v>
      </c>
      <c r="Y11" s="185">
        <v>1524</v>
      </c>
      <c r="Z11" s="185">
        <v>1660</v>
      </c>
      <c r="AA11" s="114" t="s">
        <v>240</v>
      </c>
      <c r="AB11" s="114"/>
    </row>
    <row r="12" spans="1:29" s="115" customFormat="1" ht="18" customHeight="1">
      <c r="A12" s="115" t="s">
        <v>239</v>
      </c>
      <c r="E12" s="184">
        <v>47303</v>
      </c>
      <c r="F12" s="185">
        <v>2669</v>
      </c>
      <c r="G12" s="189">
        <v>3021</v>
      </c>
      <c r="H12" s="184">
        <v>2857</v>
      </c>
      <c r="I12" s="185">
        <v>3149</v>
      </c>
      <c r="J12" s="189">
        <v>3194</v>
      </c>
      <c r="K12" s="190">
        <v>3261</v>
      </c>
      <c r="L12" s="185">
        <v>3703</v>
      </c>
      <c r="M12" s="190">
        <v>4046</v>
      </c>
      <c r="N12" s="184">
        <v>4131</v>
      </c>
      <c r="O12" s="185">
        <v>3937</v>
      </c>
      <c r="P12" s="189">
        <v>3536</v>
      </c>
      <c r="Q12" s="185">
        <v>2622</v>
      </c>
      <c r="R12" s="190">
        <v>2269</v>
      </c>
      <c r="S12" s="185">
        <v>1746</v>
      </c>
      <c r="T12" s="190">
        <v>1169</v>
      </c>
      <c r="U12" s="185">
        <v>846</v>
      </c>
      <c r="V12" s="190">
        <v>842</v>
      </c>
      <c r="W12" s="132">
        <v>0</v>
      </c>
      <c r="X12" s="185">
        <v>45</v>
      </c>
      <c r="Y12" s="185">
        <v>83</v>
      </c>
      <c r="Z12" s="185">
        <v>177</v>
      </c>
      <c r="AA12" s="114" t="s">
        <v>238</v>
      </c>
      <c r="AB12" s="114"/>
    </row>
    <row r="13" spans="1:29" s="120" customFormat="1" ht="18" customHeight="1">
      <c r="A13" s="115" t="s">
        <v>237</v>
      </c>
      <c r="B13" s="115"/>
      <c r="C13" s="115"/>
      <c r="D13" s="115"/>
      <c r="E13" s="184">
        <v>35089</v>
      </c>
      <c r="F13" s="185">
        <v>2175</v>
      </c>
      <c r="G13" s="189">
        <v>2338</v>
      </c>
      <c r="H13" s="184">
        <v>2493</v>
      </c>
      <c r="I13" s="185">
        <v>2629</v>
      </c>
      <c r="J13" s="189">
        <v>2645</v>
      </c>
      <c r="K13" s="190">
        <v>2620</v>
      </c>
      <c r="L13" s="185">
        <v>2929</v>
      </c>
      <c r="M13" s="190">
        <v>3063</v>
      </c>
      <c r="N13" s="184">
        <v>3063</v>
      </c>
      <c r="O13" s="185">
        <v>2754</v>
      </c>
      <c r="P13" s="189">
        <v>2332</v>
      </c>
      <c r="Q13" s="185">
        <v>1771</v>
      </c>
      <c r="R13" s="190">
        <v>1337</v>
      </c>
      <c r="S13" s="185">
        <v>1041</v>
      </c>
      <c r="T13" s="190">
        <v>669</v>
      </c>
      <c r="U13" s="185">
        <v>458</v>
      </c>
      <c r="V13" s="190">
        <v>462</v>
      </c>
      <c r="W13" s="132">
        <v>0</v>
      </c>
      <c r="X13" s="185">
        <v>63</v>
      </c>
      <c r="Y13" s="185">
        <v>29</v>
      </c>
      <c r="Z13" s="185">
        <v>218</v>
      </c>
      <c r="AA13" s="114" t="s">
        <v>236</v>
      </c>
      <c r="AB13" s="114"/>
    </row>
    <row r="14" spans="1:29" s="120" customFormat="1" ht="18" customHeight="1">
      <c r="A14" s="116" t="s">
        <v>235</v>
      </c>
      <c r="B14" s="115"/>
      <c r="C14" s="115"/>
      <c r="D14" s="115"/>
      <c r="E14" s="184">
        <v>40143</v>
      </c>
      <c r="F14" s="185">
        <v>2128</v>
      </c>
      <c r="G14" s="189">
        <v>2420</v>
      </c>
      <c r="H14" s="184">
        <v>2491</v>
      </c>
      <c r="I14" s="185">
        <v>2733</v>
      </c>
      <c r="J14" s="189">
        <v>2784</v>
      </c>
      <c r="K14" s="190">
        <v>2811</v>
      </c>
      <c r="L14" s="185">
        <v>3083</v>
      </c>
      <c r="M14" s="190">
        <v>3453</v>
      </c>
      <c r="N14" s="184">
        <v>3236</v>
      </c>
      <c r="O14" s="185">
        <v>3307</v>
      </c>
      <c r="P14" s="189">
        <v>2877</v>
      </c>
      <c r="Q14" s="185">
        <v>2275</v>
      </c>
      <c r="R14" s="190">
        <v>1693</v>
      </c>
      <c r="S14" s="185">
        <v>1476</v>
      </c>
      <c r="T14" s="190">
        <v>984</v>
      </c>
      <c r="U14" s="185">
        <v>766</v>
      </c>
      <c r="V14" s="190">
        <v>747</v>
      </c>
      <c r="W14" s="132">
        <v>2</v>
      </c>
      <c r="X14" s="185">
        <v>35</v>
      </c>
      <c r="Y14" s="185">
        <v>68</v>
      </c>
      <c r="Z14" s="185">
        <v>774</v>
      </c>
      <c r="AA14" s="114" t="s">
        <v>234</v>
      </c>
      <c r="AB14" s="114"/>
    </row>
    <row r="15" spans="1:29" s="118" customFormat="1" ht="18" customHeight="1">
      <c r="A15" s="115" t="s">
        <v>233</v>
      </c>
      <c r="B15" s="115"/>
      <c r="C15" s="115"/>
      <c r="D15" s="115"/>
      <c r="E15" s="184">
        <v>10463</v>
      </c>
      <c r="F15" s="185">
        <v>528</v>
      </c>
      <c r="G15" s="189">
        <v>633</v>
      </c>
      <c r="H15" s="184">
        <v>654</v>
      </c>
      <c r="I15" s="185">
        <v>755</v>
      </c>
      <c r="J15" s="189">
        <v>747</v>
      </c>
      <c r="K15" s="190">
        <v>787</v>
      </c>
      <c r="L15" s="185">
        <v>824</v>
      </c>
      <c r="M15" s="190">
        <v>801</v>
      </c>
      <c r="N15" s="184">
        <v>785</v>
      </c>
      <c r="O15" s="185">
        <v>848</v>
      </c>
      <c r="P15" s="189">
        <v>747</v>
      </c>
      <c r="Q15" s="185">
        <v>635</v>
      </c>
      <c r="R15" s="190">
        <v>472</v>
      </c>
      <c r="S15" s="185">
        <v>383</v>
      </c>
      <c r="T15" s="190">
        <v>240</v>
      </c>
      <c r="U15" s="185">
        <v>208</v>
      </c>
      <c r="V15" s="190">
        <v>212</v>
      </c>
      <c r="W15" s="132">
        <v>0</v>
      </c>
      <c r="X15" s="185">
        <v>3</v>
      </c>
      <c r="Y15" s="185">
        <v>16</v>
      </c>
      <c r="Z15" s="185">
        <v>185</v>
      </c>
      <c r="AA15" s="114" t="s">
        <v>232</v>
      </c>
      <c r="AB15" s="114"/>
    </row>
    <row r="16" spans="1:29" s="118" customFormat="1" ht="18" customHeight="1">
      <c r="A16" s="115" t="s">
        <v>231</v>
      </c>
      <c r="B16" s="115"/>
      <c r="C16" s="115"/>
      <c r="D16" s="115"/>
      <c r="E16" s="184">
        <v>35569</v>
      </c>
      <c r="F16" s="185">
        <v>1995</v>
      </c>
      <c r="G16" s="189">
        <v>2259</v>
      </c>
      <c r="H16" s="184">
        <v>2397</v>
      </c>
      <c r="I16" s="185">
        <v>2514</v>
      </c>
      <c r="J16" s="189">
        <v>2459</v>
      </c>
      <c r="K16" s="190">
        <v>2654</v>
      </c>
      <c r="L16" s="185">
        <v>2742</v>
      </c>
      <c r="M16" s="190">
        <v>2982</v>
      </c>
      <c r="N16" s="184">
        <v>2948</v>
      </c>
      <c r="O16" s="185">
        <v>3077</v>
      </c>
      <c r="P16" s="189">
        <v>2632</v>
      </c>
      <c r="Q16" s="185">
        <v>2051</v>
      </c>
      <c r="R16" s="190">
        <v>1455</v>
      </c>
      <c r="S16" s="185">
        <v>1202</v>
      </c>
      <c r="T16" s="190">
        <v>827</v>
      </c>
      <c r="U16" s="185">
        <v>567</v>
      </c>
      <c r="V16" s="190">
        <v>611</v>
      </c>
      <c r="W16" s="132">
        <v>0</v>
      </c>
      <c r="X16" s="185">
        <v>29</v>
      </c>
      <c r="Y16" s="185">
        <v>91</v>
      </c>
      <c r="Z16" s="185">
        <v>77</v>
      </c>
      <c r="AA16" s="119" t="s">
        <v>230</v>
      </c>
      <c r="AB16" s="114"/>
    </row>
    <row r="17" spans="1:33" s="118" customFormat="1" ht="18" customHeight="1">
      <c r="A17" s="115" t="s">
        <v>229</v>
      </c>
      <c r="B17" s="115"/>
      <c r="C17" s="115"/>
      <c r="D17" s="115"/>
      <c r="E17" s="184">
        <v>39990</v>
      </c>
      <c r="F17" s="185">
        <v>2380</v>
      </c>
      <c r="G17" s="189">
        <v>2491</v>
      </c>
      <c r="H17" s="184">
        <v>2533</v>
      </c>
      <c r="I17" s="185">
        <v>2647</v>
      </c>
      <c r="J17" s="189">
        <v>2700</v>
      </c>
      <c r="K17" s="190">
        <v>2845</v>
      </c>
      <c r="L17" s="185">
        <v>3019</v>
      </c>
      <c r="M17" s="190">
        <v>3430</v>
      </c>
      <c r="N17" s="184">
        <v>3485</v>
      </c>
      <c r="O17" s="185">
        <v>3398</v>
      </c>
      <c r="P17" s="189">
        <v>2927</v>
      </c>
      <c r="Q17" s="185">
        <v>2356</v>
      </c>
      <c r="R17" s="190">
        <v>1739</v>
      </c>
      <c r="S17" s="185">
        <v>1377</v>
      </c>
      <c r="T17" s="190">
        <v>982</v>
      </c>
      <c r="U17" s="185">
        <v>709</v>
      </c>
      <c r="V17" s="190">
        <v>766</v>
      </c>
      <c r="W17" s="132">
        <v>0</v>
      </c>
      <c r="X17" s="185">
        <v>33</v>
      </c>
      <c r="Y17" s="185">
        <v>106</v>
      </c>
      <c r="Z17" s="185">
        <v>67</v>
      </c>
      <c r="AA17" s="119" t="s">
        <v>228</v>
      </c>
      <c r="AB17" s="114"/>
    </row>
    <row r="18" spans="1:33" s="112" customFormat="1" ht="17.25" customHeight="1">
      <c r="A18" s="115" t="s">
        <v>227</v>
      </c>
      <c r="B18" s="115"/>
      <c r="C18" s="115"/>
      <c r="D18" s="115"/>
      <c r="E18" s="184">
        <v>63608</v>
      </c>
      <c r="F18" s="186">
        <v>3483</v>
      </c>
      <c r="G18" s="186">
        <v>3831</v>
      </c>
      <c r="H18" s="186">
        <v>4010</v>
      </c>
      <c r="I18" s="186">
        <v>4308</v>
      </c>
      <c r="J18" s="186">
        <v>4373</v>
      </c>
      <c r="K18" s="186">
        <v>4801</v>
      </c>
      <c r="L18" s="186">
        <v>4903</v>
      </c>
      <c r="M18" s="186">
        <v>5273</v>
      </c>
      <c r="N18" s="186">
        <v>5341</v>
      </c>
      <c r="O18" s="186">
        <v>5023</v>
      </c>
      <c r="P18" s="186">
        <v>4667</v>
      </c>
      <c r="Q18" s="186">
        <v>3777</v>
      </c>
      <c r="R18" s="186">
        <v>2815</v>
      </c>
      <c r="S18" s="186">
        <v>2302</v>
      </c>
      <c r="T18" s="186">
        <v>1576</v>
      </c>
      <c r="U18" s="186">
        <v>1252</v>
      </c>
      <c r="V18" s="187">
        <v>1443</v>
      </c>
      <c r="W18" s="132">
        <v>0</v>
      </c>
      <c r="X18" s="186">
        <v>31</v>
      </c>
      <c r="Y18" s="186">
        <v>113</v>
      </c>
      <c r="Z18" s="186">
        <v>286</v>
      </c>
      <c r="AA18" s="117" t="s">
        <v>226</v>
      </c>
      <c r="AB18" s="117"/>
      <c r="AG18" s="118"/>
    </row>
    <row r="19" spans="1:33" s="112" customFormat="1" ht="19.5" customHeight="1">
      <c r="A19" s="115" t="s">
        <v>225</v>
      </c>
      <c r="B19" s="115"/>
      <c r="C19" s="115"/>
      <c r="D19" s="115"/>
      <c r="E19" s="184">
        <v>35308</v>
      </c>
      <c r="F19" s="186">
        <v>1765</v>
      </c>
      <c r="G19" s="186">
        <v>2077</v>
      </c>
      <c r="H19" s="186">
        <v>2056</v>
      </c>
      <c r="I19" s="186">
        <v>2341</v>
      </c>
      <c r="J19" s="186">
        <v>2412</v>
      </c>
      <c r="K19" s="186">
        <v>2433</v>
      </c>
      <c r="L19" s="186">
        <v>2737</v>
      </c>
      <c r="M19" s="186">
        <v>3053</v>
      </c>
      <c r="N19" s="186">
        <v>2983</v>
      </c>
      <c r="O19" s="186">
        <v>2997</v>
      </c>
      <c r="P19" s="186">
        <v>2462</v>
      </c>
      <c r="Q19" s="186">
        <v>2125</v>
      </c>
      <c r="R19" s="186">
        <v>1496</v>
      </c>
      <c r="S19" s="186">
        <v>1436</v>
      </c>
      <c r="T19" s="186">
        <v>988</v>
      </c>
      <c r="U19" s="186">
        <v>758</v>
      </c>
      <c r="V19" s="187">
        <v>781</v>
      </c>
      <c r="W19" s="132">
        <v>0</v>
      </c>
      <c r="X19" s="186">
        <v>27</v>
      </c>
      <c r="Y19" s="186">
        <v>117</v>
      </c>
      <c r="Z19" s="186">
        <v>264</v>
      </c>
      <c r="AA19" s="117" t="s">
        <v>224</v>
      </c>
      <c r="AB19" s="117"/>
    </row>
    <row r="20" spans="1:33" s="112" customFormat="1" ht="19.5" customHeight="1">
      <c r="A20" s="115" t="s">
        <v>223</v>
      </c>
      <c r="B20" s="115"/>
      <c r="C20" s="115"/>
      <c r="D20" s="115"/>
      <c r="E20" s="184">
        <v>62442</v>
      </c>
      <c r="F20" s="186">
        <v>3343</v>
      </c>
      <c r="G20" s="186">
        <v>3624</v>
      </c>
      <c r="H20" s="186">
        <v>3863</v>
      </c>
      <c r="I20" s="186">
        <v>4204</v>
      </c>
      <c r="J20" s="186">
        <v>4391</v>
      </c>
      <c r="K20" s="186">
        <v>4334</v>
      </c>
      <c r="L20" s="186">
        <v>4541</v>
      </c>
      <c r="M20" s="186">
        <v>5308</v>
      </c>
      <c r="N20" s="186">
        <v>5166</v>
      </c>
      <c r="O20" s="186">
        <v>5081</v>
      </c>
      <c r="P20" s="186">
        <v>4383</v>
      </c>
      <c r="Q20" s="186">
        <v>3580</v>
      </c>
      <c r="R20" s="186">
        <v>2764</v>
      </c>
      <c r="S20" s="186">
        <v>2235</v>
      </c>
      <c r="T20" s="186">
        <v>1640</v>
      </c>
      <c r="U20" s="186">
        <v>1327</v>
      </c>
      <c r="V20" s="187">
        <v>1481</v>
      </c>
      <c r="W20" s="132">
        <v>0</v>
      </c>
      <c r="X20" s="186">
        <v>36</v>
      </c>
      <c r="Y20" s="186">
        <v>92</v>
      </c>
      <c r="Z20" s="186">
        <v>1049</v>
      </c>
      <c r="AA20" s="114" t="s">
        <v>222</v>
      </c>
      <c r="AB20" s="117"/>
    </row>
    <row r="21" spans="1:33" s="112" customFormat="1" ht="18.75" customHeight="1">
      <c r="A21" s="115" t="s">
        <v>221</v>
      </c>
      <c r="B21" s="115"/>
      <c r="C21" s="115"/>
      <c r="D21" s="115"/>
      <c r="E21" s="184">
        <v>21520</v>
      </c>
      <c r="F21" s="186">
        <v>1102</v>
      </c>
      <c r="G21" s="186">
        <v>1220</v>
      </c>
      <c r="H21" s="186">
        <v>1346</v>
      </c>
      <c r="I21" s="186">
        <v>1443</v>
      </c>
      <c r="J21" s="186">
        <v>1560</v>
      </c>
      <c r="K21" s="186">
        <v>1590</v>
      </c>
      <c r="L21" s="186">
        <v>1637</v>
      </c>
      <c r="M21" s="186">
        <v>1750</v>
      </c>
      <c r="N21" s="186">
        <v>1766</v>
      </c>
      <c r="O21" s="186">
        <v>1748</v>
      </c>
      <c r="P21" s="186">
        <v>1600</v>
      </c>
      <c r="Q21" s="186">
        <v>1301</v>
      </c>
      <c r="R21" s="186">
        <v>964</v>
      </c>
      <c r="S21" s="186">
        <v>843</v>
      </c>
      <c r="T21" s="186">
        <v>563</v>
      </c>
      <c r="U21" s="186">
        <v>467</v>
      </c>
      <c r="V21" s="187">
        <v>480</v>
      </c>
      <c r="W21" s="132">
        <v>0</v>
      </c>
      <c r="X21" s="186">
        <v>21</v>
      </c>
      <c r="Y21" s="186">
        <v>30</v>
      </c>
      <c r="Z21" s="186">
        <v>89</v>
      </c>
      <c r="AA21" s="117" t="s">
        <v>220</v>
      </c>
      <c r="AB21" s="117"/>
    </row>
    <row r="22" spans="1:33" s="112" customFormat="1" ht="19.5" customHeight="1">
      <c r="A22" s="115" t="s">
        <v>219</v>
      </c>
      <c r="B22" s="115"/>
      <c r="C22" s="115"/>
      <c r="D22" s="115"/>
      <c r="E22" s="184">
        <v>41473</v>
      </c>
      <c r="F22" s="186">
        <v>2242</v>
      </c>
      <c r="G22" s="186">
        <v>2487</v>
      </c>
      <c r="H22" s="186">
        <v>2611</v>
      </c>
      <c r="I22" s="186">
        <v>2856</v>
      </c>
      <c r="J22" s="186">
        <v>2886</v>
      </c>
      <c r="K22" s="186">
        <v>2894</v>
      </c>
      <c r="L22" s="186">
        <v>3142</v>
      </c>
      <c r="M22" s="186">
        <v>3512</v>
      </c>
      <c r="N22" s="186">
        <v>3482</v>
      </c>
      <c r="O22" s="186">
        <v>3448</v>
      </c>
      <c r="P22" s="186">
        <v>2885</v>
      </c>
      <c r="Q22" s="186">
        <v>2365</v>
      </c>
      <c r="R22" s="186">
        <v>1855</v>
      </c>
      <c r="S22" s="186">
        <v>1497</v>
      </c>
      <c r="T22" s="186">
        <v>1004</v>
      </c>
      <c r="U22" s="186">
        <v>723</v>
      </c>
      <c r="V22" s="187">
        <v>749</v>
      </c>
      <c r="W22" s="132">
        <v>0</v>
      </c>
      <c r="X22" s="186">
        <v>43</v>
      </c>
      <c r="Y22" s="186">
        <v>93</v>
      </c>
      <c r="Z22" s="186">
        <v>699</v>
      </c>
      <c r="AA22" s="117" t="s">
        <v>218</v>
      </c>
      <c r="AB22" s="117"/>
    </row>
    <row r="23" spans="1:33" s="112" customFormat="1" ht="19.5" customHeight="1">
      <c r="A23" s="115" t="s">
        <v>217</v>
      </c>
      <c r="B23" s="115"/>
      <c r="C23" s="115"/>
      <c r="D23" s="115"/>
      <c r="E23" s="184">
        <v>38749</v>
      </c>
      <c r="F23" s="186">
        <v>1985</v>
      </c>
      <c r="G23" s="186">
        <v>2250</v>
      </c>
      <c r="H23" s="186">
        <v>2466</v>
      </c>
      <c r="I23" s="186">
        <v>3029</v>
      </c>
      <c r="J23" s="186">
        <v>2831</v>
      </c>
      <c r="K23" s="186">
        <v>2788</v>
      </c>
      <c r="L23" s="186">
        <v>2898</v>
      </c>
      <c r="M23" s="186">
        <v>3132</v>
      </c>
      <c r="N23" s="186">
        <v>3375</v>
      </c>
      <c r="O23" s="186">
        <v>3429</v>
      </c>
      <c r="P23" s="186">
        <v>2807</v>
      </c>
      <c r="Q23" s="186">
        <v>2338</v>
      </c>
      <c r="R23" s="186">
        <v>1702</v>
      </c>
      <c r="S23" s="186">
        <v>1487</v>
      </c>
      <c r="T23" s="186">
        <v>975</v>
      </c>
      <c r="U23" s="186">
        <v>589</v>
      </c>
      <c r="V23" s="187">
        <v>546</v>
      </c>
      <c r="W23" s="132">
        <v>0</v>
      </c>
      <c r="X23" s="186">
        <v>11</v>
      </c>
      <c r="Y23" s="186">
        <v>82</v>
      </c>
      <c r="Z23" s="186">
        <v>29</v>
      </c>
      <c r="AA23" s="117" t="s">
        <v>216</v>
      </c>
      <c r="AB23" s="117"/>
    </row>
    <row r="24" spans="1:33" s="112" customFormat="1" ht="19.5" customHeight="1">
      <c r="A24" s="115" t="s">
        <v>215</v>
      </c>
      <c r="B24" s="115"/>
      <c r="C24" s="115"/>
      <c r="D24" s="115"/>
      <c r="E24" s="184">
        <v>57268</v>
      </c>
      <c r="F24" s="186">
        <v>3010</v>
      </c>
      <c r="G24" s="186">
        <v>3255</v>
      </c>
      <c r="H24" s="186">
        <v>3409</v>
      </c>
      <c r="I24" s="186">
        <v>3720</v>
      </c>
      <c r="J24" s="186">
        <v>3711</v>
      </c>
      <c r="K24" s="186">
        <v>3998</v>
      </c>
      <c r="L24" s="186">
        <v>4051</v>
      </c>
      <c r="M24" s="186">
        <v>4754</v>
      </c>
      <c r="N24" s="186">
        <v>4619</v>
      </c>
      <c r="O24" s="186">
        <v>4783</v>
      </c>
      <c r="P24" s="186">
        <v>4385</v>
      </c>
      <c r="Q24" s="186">
        <v>3500</v>
      </c>
      <c r="R24" s="186">
        <v>2760</v>
      </c>
      <c r="S24" s="186">
        <v>2325</v>
      </c>
      <c r="T24" s="186">
        <v>1676</v>
      </c>
      <c r="U24" s="186">
        <v>1252</v>
      </c>
      <c r="V24" s="187">
        <v>1277</v>
      </c>
      <c r="W24" s="132">
        <v>0</v>
      </c>
      <c r="X24" s="186">
        <v>32</v>
      </c>
      <c r="Y24" s="186">
        <v>126</v>
      </c>
      <c r="Z24" s="186">
        <v>625</v>
      </c>
      <c r="AA24" s="117" t="s">
        <v>214</v>
      </c>
      <c r="AB24" s="117"/>
    </row>
    <row r="25" spans="1:33" s="112" customFormat="1" ht="19.5" customHeight="1">
      <c r="A25" s="115" t="s">
        <v>213</v>
      </c>
      <c r="B25" s="115"/>
      <c r="C25" s="115"/>
      <c r="D25" s="115"/>
      <c r="E25" s="184">
        <v>63956</v>
      </c>
      <c r="F25" s="186">
        <v>3296</v>
      </c>
      <c r="G25" s="186">
        <v>3754</v>
      </c>
      <c r="H25" s="186">
        <v>4029</v>
      </c>
      <c r="I25" s="186">
        <v>4470</v>
      </c>
      <c r="J25" s="186">
        <v>4473</v>
      </c>
      <c r="K25" s="186">
        <v>4585</v>
      </c>
      <c r="L25" s="186">
        <v>4821</v>
      </c>
      <c r="M25" s="186">
        <v>5502</v>
      </c>
      <c r="N25" s="186">
        <v>5389</v>
      </c>
      <c r="O25" s="186">
        <v>5359</v>
      </c>
      <c r="P25" s="186">
        <v>4619</v>
      </c>
      <c r="Q25" s="186">
        <v>3838</v>
      </c>
      <c r="R25" s="186">
        <v>2840</v>
      </c>
      <c r="S25" s="186">
        <v>2370</v>
      </c>
      <c r="T25" s="186">
        <v>1507</v>
      </c>
      <c r="U25" s="186">
        <v>1100</v>
      </c>
      <c r="V25" s="187">
        <v>1141</v>
      </c>
      <c r="W25" s="132">
        <v>0</v>
      </c>
      <c r="X25" s="186">
        <v>42</v>
      </c>
      <c r="Y25" s="186">
        <v>91</v>
      </c>
      <c r="Z25" s="186">
        <v>730</v>
      </c>
      <c r="AA25" s="117" t="s">
        <v>271</v>
      </c>
      <c r="AB25" s="117"/>
    </row>
    <row r="26" spans="1:33" s="112" customFormat="1" ht="15.75" customHeight="1">
      <c r="A26" s="116" t="s">
        <v>212</v>
      </c>
      <c r="B26" s="115"/>
      <c r="C26" s="115"/>
      <c r="D26" s="115"/>
      <c r="E26" s="184">
        <v>38161</v>
      </c>
      <c r="F26" s="186">
        <v>2111</v>
      </c>
      <c r="G26" s="186">
        <v>2484</v>
      </c>
      <c r="H26" s="186">
        <v>2661</v>
      </c>
      <c r="I26" s="186">
        <v>2686</v>
      </c>
      <c r="J26" s="186">
        <v>2666</v>
      </c>
      <c r="K26" s="186">
        <v>2747</v>
      </c>
      <c r="L26" s="186">
        <v>2896</v>
      </c>
      <c r="M26" s="186">
        <v>3374</v>
      </c>
      <c r="N26" s="186">
        <v>3343</v>
      </c>
      <c r="O26" s="186">
        <v>3196</v>
      </c>
      <c r="P26" s="186">
        <v>2714</v>
      </c>
      <c r="Q26" s="186">
        <v>2179</v>
      </c>
      <c r="R26" s="186">
        <v>1620</v>
      </c>
      <c r="S26" s="186">
        <v>1365</v>
      </c>
      <c r="T26" s="186">
        <v>894</v>
      </c>
      <c r="U26" s="186">
        <v>568</v>
      </c>
      <c r="V26" s="187">
        <v>553</v>
      </c>
      <c r="W26" s="132">
        <v>0</v>
      </c>
      <c r="X26" s="186">
        <v>10</v>
      </c>
      <c r="Y26" s="186">
        <v>59</v>
      </c>
      <c r="Z26" s="186">
        <v>35</v>
      </c>
      <c r="AA26" s="117" t="s">
        <v>211</v>
      </c>
      <c r="AB26" s="117"/>
    </row>
    <row r="27" spans="1:33" s="112" customFormat="1" ht="18" customHeight="1">
      <c r="A27" s="116" t="s">
        <v>210</v>
      </c>
      <c r="B27" s="115"/>
      <c r="C27" s="115"/>
      <c r="D27" s="115"/>
      <c r="E27" s="184">
        <v>41529</v>
      </c>
      <c r="F27" s="186">
        <v>2356</v>
      </c>
      <c r="G27" s="186">
        <v>2671</v>
      </c>
      <c r="H27" s="186">
        <v>2795</v>
      </c>
      <c r="I27" s="186">
        <v>3012</v>
      </c>
      <c r="J27" s="186">
        <v>2847</v>
      </c>
      <c r="K27" s="186">
        <v>2914</v>
      </c>
      <c r="L27" s="186">
        <v>3055</v>
      </c>
      <c r="M27" s="186">
        <v>3590</v>
      </c>
      <c r="N27" s="186">
        <v>3532</v>
      </c>
      <c r="O27" s="186">
        <v>3490</v>
      </c>
      <c r="P27" s="186">
        <v>2929</v>
      </c>
      <c r="Q27" s="186">
        <v>2377</v>
      </c>
      <c r="R27" s="186">
        <v>1868</v>
      </c>
      <c r="S27" s="186">
        <v>1561</v>
      </c>
      <c r="T27" s="186">
        <v>980</v>
      </c>
      <c r="U27" s="186">
        <v>692</v>
      </c>
      <c r="V27" s="187">
        <v>676</v>
      </c>
      <c r="W27" s="132">
        <v>0</v>
      </c>
      <c r="X27" s="186">
        <v>26</v>
      </c>
      <c r="Y27" s="186">
        <v>49</v>
      </c>
      <c r="Z27" s="186">
        <v>109</v>
      </c>
      <c r="AA27" s="117" t="s">
        <v>209</v>
      </c>
      <c r="AB27" s="117"/>
    </row>
    <row r="28" spans="1:33" s="112" customFormat="1" ht="17.25" customHeight="1">
      <c r="A28" s="116" t="s">
        <v>208</v>
      </c>
      <c r="B28" s="115"/>
      <c r="C28" s="115"/>
      <c r="D28" s="115"/>
      <c r="E28" s="184">
        <v>40669</v>
      </c>
      <c r="F28" s="186">
        <v>2526</v>
      </c>
      <c r="G28" s="186">
        <v>2541</v>
      </c>
      <c r="H28" s="186">
        <v>2512</v>
      </c>
      <c r="I28" s="186">
        <v>2659</v>
      </c>
      <c r="J28" s="186">
        <v>2769</v>
      </c>
      <c r="K28" s="186">
        <v>2800</v>
      </c>
      <c r="L28" s="186">
        <v>3117</v>
      </c>
      <c r="M28" s="186">
        <v>3453</v>
      </c>
      <c r="N28" s="186">
        <v>3347</v>
      </c>
      <c r="O28" s="186">
        <v>3216</v>
      </c>
      <c r="P28" s="186">
        <v>2900</v>
      </c>
      <c r="Q28" s="186">
        <v>2394</v>
      </c>
      <c r="R28" s="186">
        <v>1949</v>
      </c>
      <c r="S28" s="186">
        <v>1483</v>
      </c>
      <c r="T28" s="186">
        <v>1097</v>
      </c>
      <c r="U28" s="186">
        <v>848</v>
      </c>
      <c r="V28" s="187">
        <v>826</v>
      </c>
      <c r="W28" s="132">
        <v>0</v>
      </c>
      <c r="X28" s="186">
        <v>85</v>
      </c>
      <c r="Y28" s="186">
        <v>63</v>
      </c>
      <c r="Z28" s="186">
        <v>84</v>
      </c>
      <c r="AA28" s="117" t="s">
        <v>207</v>
      </c>
      <c r="AB28" s="117"/>
    </row>
    <row r="29" spans="1:33" s="112" customFormat="1" ht="17.25" customHeight="1">
      <c r="A29" s="116" t="s">
        <v>206</v>
      </c>
      <c r="B29" s="115"/>
      <c r="C29" s="115"/>
      <c r="D29" s="115"/>
      <c r="E29" s="184">
        <v>14731</v>
      </c>
      <c r="F29" s="186">
        <v>847</v>
      </c>
      <c r="G29" s="186">
        <v>854</v>
      </c>
      <c r="H29" s="186">
        <v>883</v>
      </c>
      <c r="I29" s="186">
        <v>1003</v>
      </c>
      <c r="J29" s="186">
        <v>1037</v>
      </c>
      <c r="K29" s="186">
        <v>1072</v>
      </c>
      <c r="L29" s="186">
        <v>1118</v>
      </c>
      <c r="M29" s="186">
        <v>1193</v>
      </c>
      <c r="N29" s="186">
        <v>1280</v>
      </c>
      <c r="O29" s="186">
        <v>1235</v>
      </c>
      <c r="P29" s="186">
        <v>1059</v>
      </c>
      <c r="Q29" s="186">
        <v>930</v>
      </c>
      <c r="R29" s="186">
        <v>695</v>
      </c>
      <c r="S29" s="186">
        <v>536</v>
      </c>
      <c r="T29" s="186">
        <v>376</v>
      </c>
      <c r="U29" s="186">
        <v>280</v>
      </c>
      <c r="V29" s="187">
        <v>261</v>
      </c>
      <c r="W29" s="132">
        <v>0</v>
      </c>
      <c r="X29" s="186">
        <v>10</v>
      </c>
      <c r="Y29" s="186">
        <v>25</v>
      </c>
      <c r="Z29" s="186">
        <v>37</v>
      </c>
      <c r="AA29" s="117" t="s">
        <v>205</v>
      </c>
      <c r="AB29" s="117"/>
    </row>
    <row r="30" spans="1:33" s="112" customFormat="1" ht="17.25" customHeight="1">
      <c r="A30" s="116" t="s">
        <v>204</v>
      </c>
      <c r="B30" s="115"/>
      <c r="C30" s="115"/>
      <c r="D30" s="115"/>
      <c r="E30" s="184">
        <v>62268</v>
      </c>
      <c r="F30" s="186">
        <v>3753</v>
      </c>
      <c r="G30" s="186">
        <v>4066</v>
      </c>
      <c r="H30" s="186">
        <v>3967</v>
      </c>
      <c r="I30" s="186">
        <v>4205</v>
      </c>
      <c r="J30" s="186">
        <v>4142</v>
      </c>
      <c r="K30" s="186">
        <v>4415</v>
      </c>
      <c r="L30" s="186">
        <v>4714</v>
      </c>
      <c r="M30" s="186">
        <v>5087</v>
      </c>
      <c r="N30" s="186">
        <v>4906</v>
      </c>
      <c r="O30" s="186">
        <v>4793</v>
      </c>
      <c r="P30" s="186">
        <v>4297</v>
      </c>
      <c r="Q30" s="186">
        <v>3737</v>
      </c>
      <c r="R30" s="186">
        <v>2826</v>
      </c>
      <c r="S30" s="186">
        <v>2012</v>
      </c>
      <c r="T30" s="186">
        <v>1440</v>
      </c>
      <c r="U30" s="186">
        <v>1220</v>
      </c>
      <c r="V30" s="187">
        <v>1485</v>
      </c>
      <c r="W30" s="132">
        <v>0</v>
      </c>
      <c r="X30" s="186">
        <v>45</v>
      </c>
      <c r="Y30" s="186">
        <v>93</v>
      </c>
      <c r="Z30" s="186">
        <v>1065</v>
      </c>
      <c r="AA30" s="117" t="s">
        <v>203</v>
      </c>
      <c r="AB30" s="117"/>
    </row>
    <row r="31" spans="1:33" s="112" customFormat="1" ht="17.25" customHeight="1">
      <c r="A31" s="116" t="s">
        <v>202</v>
      </c>
      <c r="B31" s="115"/>
      <c r="C31" s="115"/>
      <c r="D31" s="115"/>
      <c r="E31" s="184">
        <v>95770</v>
      </c>
      <c r="F31" s="186">
        <v>5617</v>
      </c>
      <c r="G31" s="186">
        <v>6244</v>
      </c>
      <c r="H31" s="186">
        <v>6375</v>
      </c>
      <c r="I31" s="186">
        <v>6701</v>
      </c>
      <c r="J31" s="186">
        <v>7180</v>
      </c>
      <c r="K31" s="186">
        <v>7146</v>
      </c>
      <c r="L31" s="186">
        <v>7198</v>
      </c>
      <c r="M31" s="186">
        <v>7798</v>
      </c>
      <c r="N31" s="186">
        <v>7807</v>
      </c>
      <c r="O31" s="186">
        <v>7671</v>
      </c>
      <c r="P31" s="186">
        <v>6963</v>
      </c>
      <c r="Q31" s="186">
        <v>5611</v>
      </c>
      <c r="R31" s="186">
        <v>4157</v>
      </c>
      <c r="S31" s="186">
        <v>3021</v>
      </c>
      <c r="T31" s="186">
        <v>1985</v>
      </c>
      <c r="U31" s="186">
        <v>1548</v>
      </c>
      <c r="V31" s="187">
        <v>1661</v>
      </c>
      <c r="W31" s="132">
        <v>0</v>
      </c>
      <c r="X31" s="186">
        <v>355</v>
      </c>
      <c r="Y31" s="186">
        <v>297</v>
      </c>
      <c r="Z31" s="186">
        <v>435</v>
      </c>
      <c r="AA31" s="117" t="s">
        <v>201</v>
      </c>
      <c r="AB31" s="117"/>
    </row>
    <row r="32" spans="1:33" s="112" customFormat="1" ht="21" customHeight="1">
      <c r="A32" s="116" t="s">
        <v>200</v>
      </c>
      <c r="B32" s="115"/>
      <c r="C32" s="115"/>
      <c r="D32" s="115"/>
      <c r="E32" s="184">
        <v>30166</v>
      </c>
      <c r="F32" s="186">
        <v>1844</v>
      </c>
      <c r="G32" s="186">
        <v>2045</v>
      </c>
      <c r="H32" s="186">
        <v>2035</v>
      </c>
      <c r="I32" s="186">
        <v>2223</v>
      </c>
      <c r="J32" s="186">
        <v>2117</v>
      </c>
      <c r="K32" s="186">
        <v>2123</v>
      </c>
      <c r="L32" s="186">
        <v>2246</v>
      </c>
      <c r="M32" s="186">
        <v>2783</v>
      </c>
      <c r="N32" s="186">
        <v>2689</v>
      </c>
      <c r="O32" s="186">
        <v>2456</v>
      </c>
      <c r="P32" s="186">
        <v>2006</v>
      </c>
      <c r="Q32" s="186">
        <v>1638</v>
      </c>
      <c r="R32" s="186">
        <v>1223</v>
      </c>
      <c r="S32" s="186">
        <v>1024</v>
      </c>
      <c r="T32" s="186">
        <v>541</v>
      </c>
      <c r="U32" s="186">
        <v>447</v>
      </c>
      <c r="V32" s="187">
        <v>479</v>
      </c>
      <c r="W32" s="132">
        <v>0</v>
      </c>
      <c r="X32" s="186">
        <v>38</v>
      </c>
      <c r="Y32" s="186">
        <v>47</v>
      </c>
      <c r="Z32" s="186">
        <v>162</v>
      </c>
      <c r="AA32" s="117" t="s">
        <v>199</v>
      </c>
      <c r="AB32" s="117"/>
    </row>
    <row r="33" spans="1:28" s="112" customFormat="1" ht="21" customHeight="1">
      <c r="A33" s="116" t="s">
        <v>198</v>
      </c>
      <c r="B33" s="115"/>
      <c r="C33" s="115"/>
      <c r="D33" s="115"/>
      <c r="E33" s="184">
        <v>18521</v>
      </c>
      <c r="F33" s="186">
        <v>1031</v>
      </c>
      <c r="G33" s="186">
        <v>1111</v>
      </c>
      <c r="H33" s="186">
        <v>1113</v>
      </c>
      <c r="I33" s="186">
        <v>1226</v>
      </c>
      <c r="J33" s="186">
        <v>1384</v>
      </c>
      <c r="K33" s="186">
        <v>1428</v>
      </c>
      <c r="L33" s="186">
        <v>1396</v>
      </c>
      <c r="M33" s="186">
        <v>1445</v>
      </c>
      <c r="N33" s="186">
        <v>1431</v>
      </c>
      <c r="O33" s="186">
        <v>1607</v>
      </c>
      <c r="P33" s="186">
        <v>1410</v>
      </c>
      <c r="Q33" s="186">
        <v>1175</v>
      </c>
      <c r="R33" s="186">
        <v>892</v>
      </c>
      <c r="S33" s="186">
        <v>705</v>
      </c>
      <c r="T33" s="186">
        <v>406</v>
      </c>
      <c r="U33" s="186">
        <v>293</v>
      </c>
      <c r="V33" s="187">
        <v>269</v>
      </c>
      <c r="W33" s="132">
        <v>0</v>
      </c>
      <c r="X33" s="186">
        <v>4</v>
      </c>
      <c r="Y33" s="186">
        <v>36</v>
      </c>
      <c r="Z33" s="186">
        <v>159</v>
      </c>
      <c r="AA33" s="117" t="s">
        <v>197</v>
      </c>
      <c r="AB33" s="117"/>
    </row>
    <row r="34" spans="1:28" s="112" customFormat="1" ht="21" customHeight="1">
      <c r="A34" s="116" t="s">
        <v>196</v>
      </c>
      <c r="B34" s="115"/>
      <c r="C34" s="115"/>
      <c r="D34" s="115"/>
      <c r="E34" s="184">
        <v>12548</v>
      </c>
      <c r="F34" s="186">
        <v>713</v>
      </c>
      <c r="G34" s="186">
        <v>772</v>
      </c>
      <c r="H34" s="186">
        <v>732</v>
      </c>
      <c r="I34" s="186">
        <v>868</v>
      </c>
      <c r="J34" s="186">
        <v>897</v>
      </c>
      <c r="K34" s="186">
        <v>921</v>
      </c>
      <c r="L34" s="186">
        <v>923</v>
      </c>
      <c r="M34" s="186">
        <v>1098</v>
      </c>
      <c r="N34" s="186">
        <v>1091</v>
      </c>
      <c r="O34" s="186">
        <v>1038</v>
      </c>
      <c r="P34" s="186">
        <v>920</v>
      </c>
      <c r="Q34" s="186">
        <v>730</v>
      </c>
      <c r="R34" s="186">
        <v>517</v>
      </c>
      <c r="S34" s="186">
        <v>463</v>
      </c>
      <c r="T34" s="186">
        <v>289</v>
      </c>
      <c r="U34" s="186">
        <v>214</v>
      </c>
      <c r="V34" s="187">
        <v>214</v>
      </c>
      <c r="W34" s="132">
        <v>0</v>
      </c>
      <c r="X34" s="186">
        <v>5</v>
      </c>
      <c r="Y34" s="186">
        <v>24</v>
      </c>
      <c r="Z34" s="186">
        <v>119</v>
      </c>
      <c r="AA34" s="117" t="s">
        <v>195</v>
      </c>
      <c r="AB34" s="117"/>
    </row>
    <row r="35" spans="1:28" s="112" customFormat="1" ht="21" customHeight="1">
      <c r="A35" s="116"/>
      <c r="B35" s="115"/>
      <c r="C35" s="115"/>
      <c r="D35" s="115"/>
      <c r="E35" s="131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5"/>
      <c r="X35" s="122"/>
      <c r="Y35" s="122"/>
      <c r="Z35" s="122"/>
      <c r="AA35" s="117"/>
      <c r="AB35" s="117"/>
    </row>
    <row r="36" spans="1:28" s="112" customFormat="1" ht="21" customHeight="1">
      <c r="A36" s="116"/>
      <c r="B36" s="115"/>
      <c r="C36" s="115"/>
      <c r="D36" s="115"/>
      <c r="E36" s="131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5"/>
      <c r="X36" s="122"/>
      <c r="Y36" s="122"/>
      <c r="Z36" s="122"/>
      <c r="AA36" s="117"/>
      <c r="AB36" s="117"/>
    </row>
    <row r="37" spans="1:28" s="1" customFormat="1" ht="27.75" customHeight="1">
      <c r="B37" s="1" t="s">
        <v>263</v>
      </c>
      <c r="C37" s="2"/>
      <c r="D37" s="1" t="s">
        <v>244</v>
      </c>
    </row>
    <row r="38" spans="1:28" s="3" customFormat="1">
      <c r="B38" s="4" t="s">
        <v>264</v>
      </c>
      <c r="C38" s="2"/>
      <c r="D38" s="5" t="s">
        <v>245</v>
      </c>
      <c r="E38" s="1"/>
    </row>
    <row r="39" spans="1:28" ht="6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W39" s="6"/>
      <c r="X39" s="6"/>
      <c r="Y39" s="6"/>
      <c r="Z39" s="6"/>
      <c r="AA39" s="6"/>
    </row>
    <row r="40" spans="1:28" s="9" customFormat="1" ht="21.75" customHeight="1">
      <c r="A40" s="203" t="s">
        <v>63</v>
      </c>
      <c r="B40" s="203"/>
      <c r="C40" s="203"/>
      <c r="D40" s="204"/>
      <c r="E40" s="8"/>
      <c r="F40" s="209" t="s">
        <v>129</v>
      </c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1"/>
      <c r="AA40" s="212" t="s">
        <v>64</v>
      </c>
      <c r="AB40" s="213"/>
    </row>
    <row r="41" spans="1:28" s="9" customFormat="1" ht="13.8">
      <c r="A41" s="205"/>
      <c r="B41" s="205"/>
      <c r="C41" s="205"/>
      <c r="D41" s="206"/>
      <c r="E41" s="10"/>
      <c r="F41" s="11"/>
      <c r="G41" s="12"/>
      <c r="H41" s="13"/>
      <c r="I41" s="12"/>
      <c r="J41" s="13"/>
      <c r="K41" s="12"/>
      <c r="L41" s="13"/>
      <c r="M41" s="12"/>
      <c r="N41" s="13"/>
      <c r="O41" s="12"/>
      <c r="P41" s="13"/>
      <c r="Q41" s="12"/>
      <c r="R41" s="13"/>
      <c r="S41" s="12"/>
      <c r="T41" s="13"/>
      <c r="U41" s="12"/>
      <c r="V41" s="100" t="s">
        <v>65</v>
      </c>
      <c r="W41" s="14"/>
      <c r="X41" s="14" t="s">
        <v>66</v>
      </c>
      <c r="Y41" s="14" t="s">
        <v>117</v>
      </c>
      <c r="Z41" s="14" t="s">
        <v>118</v>
      </c>
      <c r="AA41" s="214"/>
      <c r="AB41" s="215"/>
    </row>
    <row r="42" spans="1:28" s="9" customFormat="1" ht="13.8">
      <c r="A42" s="205"/>
      <c r="B42" s="205"/>
      <c r="C42" s="205"/>
      <c r="D42" s="206"/>
      <c r="E42" s="101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01" t="s">
        <v>67</v>
      </c>
      <c r="W42" s="17"/>
      <c r="X42" s="17" t="s">
        <v>69</v>
      </c>
      <c r="Y42" s="17" t="s">
        <v>119</v>
      </c>
      <c r="Z42" s="17" t="s">
        <v>120</v>
      </c>
      <c r="AA42" s="214"/>
      <c r="AB42" s="215"/>
    </row>
    <row r="43" spans="1:28" s="9" customFormat="1" ht="13.8">
      <c r="A43" s="205"/>
      <c r="B43" s="205"/>
      <c r="C43" s="205"/>
      <c r="D43" s="206"/>
      <c r="E43" s="101" t="s">
        <v>1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02" t="s">
        <v>86</v>
      </c>
      <c r="W43" s="17" t="s">
        <v>68</v>
      </c>
      <c r="X43" s="17" t="s">
        <v>121</v>
      </c>
      <c r="Y43" s="17" t="s">
        <v>127</v>
      </c>
      <c r="Z43" s="17" t="s">
        <v>122</v>
      </c>
      <c r="AA43" s="214"/>
      <c r="AB43" s="215"/>
    </row>
    <row r="44" spans="1:28" s="9" customFormat="1" ht="13.8">
      <c r="A44" s="207"/>
      <c r="B44" s="207"/>
      <c r="C44" s="207"/>
      <c r="D44" s="208"/>
      <c r="E44" s="18" t="s">
        <v>0</v>
      </c>
      <c r="F44" s="92" t="s">
        <v>70</v>
      </c>
      <c r="G44" s="93" t="s">
        <v>71</v>
      </c>
      <c r="H44" s="94" t="s">
        <v>72</v>
      </c>
      <c r="I44" s="93" t="s">
        <v>73</v>
      </c>
      <c r="J44" s="94" t="s">
        <v>74</v>
      </c>
      <c r="K44" s="93" t="s">
        <v>75</v>
      </c>
      <c r="L44" s="94" t="s">
        <v>76</v>
      </c>
      <c r="M44" s="93" t="s">
        <v>77</v>
      </c>
      <c r="N44" s="94" t="s">
        <v>78</v>
      </c>
      <c r="O44" s="93" t="s">
        <v>79</v>
      </c>
      <c r="P44" s="94" t="s">
        <v>80</v>
      </c>
      <c r="Q44" s="93" t="s">
        <v>81</v>
      </c>
      <c r="R44" s="94" t="s">
        <v>82</v>
      </c>
      <c r="S44" s="93" t="s">
        <v>83</v>
      </c>
      <c r="T44" s="94" t="s">
        <v>84</v>
      </c>
      <c r="U44" s="93" t="s">
        <v>85</v>
      </c>
      <c r="V44" s="103" t="s">
        <v>88</v>
      </c>
      <c r="W44" s="20" t="s">
        <v>87</v>
      </c>
      <c r="X44" s="20" t="s">
        <v>123</v>
      </c>
      <c r="Y44" s="20" t="s">
        <v>124</v>
      </c>
      <c r="Z44" s="20" t="s">
        <v>125</v>
      </c>
      <c r="AA44" s="216"/>
      <c r="AB44" s="217"/>
    </row>
    <row r="45" spans="1:28" s="113" customFormat="1" ht="15.75" customHeight="1">
      <c r="A45" s="116" t="s">
        <v>194</v>
      </c>
      <c r="B45" s="115"/>
      <c r="C45" s="115"/>
      <c r="D45" s="115"/>
      <c r="E45" s="184">
        <v>22223</v>
      </c>
      <c r="F45" s="186">
        <v>1395</v>
      </c>
      <c r="G45" s="186">
        <v>1529</v>
      </c>
      <c r="H45" s="186">
        <v>1410</v>
      </c>
      <c r="I45" s="186">
        <v>1482</v>
      </c>
      <c r="J45" s="186">
        <v>1500</v>
      </c>
      <c r="K45" s="186">
        <v>1690</v>
      </c>
      <c r="L45" s="186">
        <v>1743</v>
      </c>
      <c r="M45" s="186">
        <v>1941</v>
      </c>
      <c r="N45" s="186">
        <v>1808</v>
      </c>
      <c r="O45" s="186">
        <v>1698</v>
      </c>
      <c r="P45" s="186">
        <v>1651</v>
      </c>
      <c r="Q45" s="186">
        <v>1283</v>
      </c>
      <c r="R45" s="186">
        <v>1028</v>
      </c>
      <c r="S45" s="186">
        <v>722</v>
      </c>
      <c r="T45" s="186">
        <v>487</v>
      </c>
      <c r="U45" s="186">
        <v>325</v>
      </c>
      <c r="V45" s="187">
        <v>373</v>
      </c>
      <c r="W45" s="132">
        <v>0</v>
      </c>
      <c r="X45" s="186">
        <v>20</v>
      </c>
      <c r="Y45" s="186">
        <v>49</v>
      </c>
      <c r="Z45" s="186">
        <v>89</v>
      </c>
      <c r="AA45" s="114" t="s">
        <v>193</v>
      </c>
      <c r="AB45" s="114"/>
    </row>
    <row r="46" spans="1:28" s="113" customFormat="1" ht="15.75" customHeight="1">
      <c r="A46" s="116" t="s">
        <v>192</v>
      </c>
      <c r="B46" s="115"/>
      <c r="C46" s="115"/>
      <c r="D46" s="115"/>
      <c r="E46" s="184">
        <v>12657</v>
      </c>
      <c r="F46" s="186">
        <v>757</v>
      </c>
      <c r="G46" s="186">
        <v>842</v>
      </c>
      <c r="H46" s="186">
        <v>923</v>
      </c>
      <c r="I46" s="186">
        <v>861</v>
      </c>
      <c r="J46" s="186">
        <v>862</v>
      </c>
      <c r="K46" s="186">
        <v>967</v>
      </c>
      <c r="L46" s="186">
        <v>1037</v>
      </c>
      <c r="M46" s="186">
        <v>1094</v>
      </c>
      <c r="N46" s="186">
        <v>1053</v>
      </c>
      <c r="O46" s="186">
        <v>998</v>
      </c>
      <c r="P46" s="186">
        <v>870</v>
      </c>
      <c r="Q46" s="186">
        <v>669</v>
      </c>
      <c r="R46" s="186">
        <v>521</v>
      </c>
      <c r="S46" s="186">
        <v>446</v>
      </c>
      <c r="T46" s="186">
        <v>279</v>
      </c>
      <c r="U46" s="186">
        <v>206</v>
      </c>
      <c r="V46" s="187">
        <v>211</v>
      </c>
      <c r="W46" s="132">
        <v>0</v>
      </c>
      <c r="X46" s="186">
        <v>5</v>
      </c>
      <c r="Y46" s="186">
        <v>19</v>
      </c>
      <c r="Z46" s="186">
        <v>37</v>
      </c>
      <c r="AA46" s="114" t="s">
        <v>191</v>
      </c>
      <c r="AB46" s="114"/>
    </row>
    <row r="47" spans="1:28" s="113" customFormat="1" ht="15.75" customHeight="1">
      <c r="A47" s="116" t="s">
        <v>190</v>
      </c>
      <c r="B47" s="115"/>
      <c r="C47" s="115"/>
      <c r="D47" s="115"/>
      <c r="E47" s="184">
        <v>14126</v>
      </c>
      <c r="F47" s="186">
        <v>682</v>
      </c>
      <c r="G47" s="186">
        <v>774</v>
      </c>
      <c r="H47" s="186">
        <v>908</v>
      </c>
      <c r="I47" s="186">
        <v>1039</v>
      </c>
      <c r="J47" s="186">
        <v>1015</v>
      </c>
      <c r="K47" s="186">
        <v>1055</v>
      </c>
      <c r="L47" s="186">
        <v>1041</v>
      </c>
      <c r="M47" s="186">
        <v>1213</v>
      </c>
      <c r="N47" s="186">
        <v>1176</v>
      </c>
      <c r="O47" s="186">
        <v>1207</v>
      </c>
      <c r="P47" s="186">
        <v>1007</v>
      </c>
      <c r="Q47" s="186">
        <v>851</v>
      </c>
      <c r="R47" s="186">
        <v>735</v>
      </c>
      <c r="S47" s="186">
        <v>524</v>
      </c>
      <c r="T47" s="186">
        <v>371</v>
      </c>
      <c r="U47" s="186">
        <v>223</v>
      </c>
      <c r="V47" s="187">
        <v>218</v>
      </c>
      <c r="W47" s="132">
        <v>0</v>
      </c>
      <c r="X47" s="186">
        <v>2</v>
      </c>
      <c r="Y47" s="186">
        <v>24</v>
      </c>
      <c r="Z47" s="186">
        <v>61</v>
      </c>
      <c r="AA47" s="114" t="s">
        <v>189</v>
      </c>
      <c r="AB47" s="114"/>
    </row>
    <row r="48" spans="1:28" s="113" customFormat="1" ht="15.75" customHeight="1">
      <c r="A48" s="116" t="s">
        <v>188</v>
      </c>
      <c r="B48" s="115"/>
      <c r="C48" s="115"/>
      <c r="D48" s="115"/>
      <c r="E48" s="184">
        <v>20789</v>
      </c>
      <c r="F48" s="186">
        <v>1121</v>
      </c>
      <c r="G48" s="186">
        <v>1256</v>
      </c>
      <c r="H48" s="186">
        <v>1215</v>
      </c>
      <c r="I48" s="186">
        <v>1445</v>
      </c>
      <c r="J48" s="186">
        <v>1389</v>
      </c>
      <c r="K48" s="186">
        <v>1537</v>
      </c>
      <c r="L48" s="186">
        <v>1622</v>
      </c>
      <c r="M48" s="186">
        <v>1718</v>
      </c>
      <c r="N48" s="186">
        <v>1730</v>
      </c>
      <c r="O48" s="186">
        <v>1627</v>
      </c>
      <c r="P48" s="186">
        <v>1508</v>
      </c>
      <c r="Q48" s="186">
        <v>1209</v>
      </c>
      <c r="R48" s="186">
        <v>796</v>
      </c>
      <c r="S48" s="186">
        <v>738</v>
      </c>
      <c r="T48" s="186">
        <v>549</v>
      </c>
      <c r="U48" s="186">
        <v>392</v>
      </c>
      <c r="V48" s="187">
        <v>376</v>
      </c>
      <c r="W48" s="132">
        <v>0</v>
      </c>
      <c r="X48" s="186">
        <v>14</v>
      </c>
      <c r="Y48" s="186">
        <v>24</v>
      </c>
      <c r="Z48" s="186">
        <v>523</v>
      </c>
      <c r="AA48" s="114" t="s">
        <v>187</v>
      </c>
      <c r="AB48" s="114"/>
    </row>
    <row r="49" spans="1:28" s="113" customFormat="1" ht="15.75" customHeight="1">
      <c r="A49" s="116" t="s">
        <v>186</v>
      </c>
      <c r="B49" s="115"/>
      <c r="C49" s="115"/>
      <c r="D49" s="115"/>
      <c r="E49" s="184">
        <v>16320</v>
      </c>
      <c r="F49" s="186">
        <v>920</v>
      </c>
      <c r="G49" s="186">
        <v>1073</v>
      </c>
      <c r="H49" s="186">
        <v>1051</v>
      </c>
      <c r="I49" s="186">
        <v>1243</v>
      </c>
      <c r="J49" s="186">
        <v>1080</v>
      </c>
      <c r="K49" s="186">
        <v>1196</v>
      </c>
      <c r="L49" s="186">
        <v>1267</v>
      </c>
      <c r="M49" s="186">
        <v>1398</v>
      </c>
      <c r="N49" s="186">
        <v>1422</v>
      </c>
      <c r="O49" s="186">
        <v>1382</v>
      </c>
      <c r="P49" s="186">
        <v>1194</v>
      </c>
      <c r="Q49" s="186">
        <v>969</v>
      </c>
      <c r="R49" s="186">
        <v>729</v>
      </c>
      <c r="S49" s="186">
        <v>525</v>
      </c>
      <c r="T49" s="186">
        <v>349</v>
      </c>
      <c r="U49" s="186">
        <v>243</v>
      </c>
      <c r="V49" s="187">
        <v>196</v>
      </c>
      <c r="W49" s="132">
        <v>0</v>
      </c>
      <c r="X49" s="186">
        <v>7</v>
      </c>
      <c r="Y49" s="186">
        <v>24</v>
      </c>
      <c r="Z49" s="186">
        <v>52</v>
      </c>
      <c r="AA49" s="114" t="s">
        <v>185</v>
      </c>
      <c r="AB49" s="114"/>
    </row>
    <row r="50" spans="1:28" s="113" customFormat="1" ht="15.75" customHeight="1">
      <c r="A50" s="116" t="s">
        <v>184</v>
      </c>
      <c r="B50" s="115"/>
      <c r="C50" s="115"/>
      <c r="D50" s="115"/>
      <c r="E50" s="184">
        <v>12261</v>
      </c>
      <c r="F50" s="186">
        <v>599</v>
      </c>
      <c r="G50" s="186">
        <v>714</v>
      </c>
      <c r="H50" s="186">
        <v>752</v>
      </c>
      <c r="I50" s="186">
        <v>781</v>
      </c>
      <c r="J50" s="186">
        <v>856</v>
      </c>
      <c r="K50" s="186">
        <v>874</v>
      </c>
      <c r="L50" s="186">
        <v>912</v>
      </c>
      <c r="M50" s="186">
        <v>1071</v>
      </c>
      <c r="N50" s="186">
        <v>1017</v>
      </c>
      <c r="O50" s="186">
        <v>1044</v>
      </c>
      <c r="P50" s="186">
        <v>859</v>
      </c>
      <c r="Q50" s="186">
        <v>735</v>
      </c>
      <c r="R50" s="186">
        <v>589</v>
      </c>
      <c r="S50" s="186">
        <v>483</v>
      </c>
      <c r="T50" s="186">
        <v>312</v>
      </c>
      <c r="U50" s="186">
        <v>220</v>
      </c>
      <c r="V50" s="187">
        <v>211</v>
      </c>
      <c r="W50" s="132">
        <v>0</v>
      </c>
      <c r="X50" s="186">
        <v>9</v>
      </c>
      <c r="Y50" s="186">
        <v>24</v>
      </c>
      <c r="Z50" s="186">
        <v>199</v>
      </c>
      <c r="AA50" s="114" t="s">
        <v>183</v>
      </c>
      <c r="AB50" s="114"/>
    </row>
    <row r="51" spans="1:28" s="113" customFormat="1" ht="15.75" customHeight="1">
      <c r="A51" s="116" t="s">
        <v>182</v>
      </c>
      <c r="B51" s="115"/>
      <c r="C51" s="115"/>
      <c r="D51" s="115"/>
      <c r="E51" s="184">
        <v>12106</v>
      </c>
      <c r="F51" s="186">
        <v>618</v>
      </c>
      <c r="G51" s="186">
        <v>732</v>
      </c>
      <c r="H51" s="186">
        <v>747</v>
      </c>
      <c r="I51" s="186">
        <v>795</v>
      </c>
      <c r="J51" s="186">
        <v>837</v>
      </c>
      <c r="K51" s="186">
        <v>806</v>
      </c>
      <c r="L51" s="186">
        <v>944</v>
      </c>
      <c r="M51" s="186">
        <v>1042</v>
      </c>
      <c r="N51" s="186">
        <v>1056</v>
      </c>
      <c r="O51" s="186">
        <v>1069</v>
      </c>
      <c r="P51" s="186">
        <v>897</v>
      </c>
      <c r="Q51" s="186">
        <v>682</v>
      </c>
      <c r="R51" s="186">
        <v>539</v>
      </c>
      <c r="S51" s="186">
        <v>479</v>
      </c>
      <c r="T51" s="186">
        <v>302</v>
      </c>
      <c r="U51" s="186">
        <v>190</v>
      </c>
      <c r="V51" s="187">
        <v>187</v>
      </c>
      <c r="W51" s="132">
        <v>0</v>
      </c>
      <c r="X51" s="186">
        <v>2</v>
      </c>
      <c r="Y51" s="186">
        <v>23</v>
      </c>
      <c r="Z51" s="186">
        <v>159</v>
      </c>
      <c r="AA51" s="114" t="s">
        <v>181</v>
      </c>
      <c r="AB51" s="114"/>
    </row>
    <row r="52" spans="1:28" s="113" customFormat="1" ht="15.75" customHeight="1">
      <c r="A52" s="116" t="s">
        <v>180</v>
      </c>
      <c r="B52" s="115"/>
      <c r="C52" s="115"/>
      <c r="D52" s="115"/>
      <c r="E52" s="184">
        <v>17559</v>
      </c>
      <c r="F52" s="186">
        <v>952</v>
      </c>
      <c r="G52" s="186">
        <v>937</v>
      </c>
      <c r="H52" s="186">
        <v>1059</v>
      </c>
      <c r="I52" s="186">
        <v>1124</v>
      </c>
      <c r="J52" s="186">
        <v>1262</v>
      </c>
      <c r="K52" s="186">
        <v>1298</v>
      </c>
      <c r="L52" s="186">
        <v>1315</v>
      </c>
      <c r="M52" s="186">
        <v>1518</v>
      </c>
      <c r="N52" s="186">
        <v>1507</v>
      </c>
      <c r="O52" s="186">
        <v>1529</v>
      </c>
      <c r="P52" s="186">
        <v>1276</v>
      </c>
      <c r="Q52" s="186">
        <v>1074</v>
      </c>
      <c r="R52" s="186">
        <v>764</v>
      </c>
      <c r="S52" s="186">
        <v>639</v>
      </c>
      <c r="T52" s="186">
        <v>451</v>
      </c>
      <c r="U52" s="186">
        <v>374</v>
      </c>
      <c r="V52" s="187">
        <v>367</v>
      </c>
      <c r="W52" s="132">
        <v>0</v>
      </c>
      <c r="X52" s="186">
        <v>9</v>
      </c>
      <c r="Y52" s="186">
        <v>26</v>
      </c>
      <c r="Z52" s="186">
        <v>78</v>
      </c>
      <c r="AA52" s="114" t="s">
        <v>179</v>
      </c>
      <c r="AB52" s="114"/>
    </row>
    <row r="53" spans="1:28" s="22" customFormat="1" ht="18.75" customHeight="1">
      <c r="B53" s="22" t="s">
        <v>3</v>
      </c>
      <c r="E53" s="194">
        <v>1333516</v>
      </c>
      <c r="F53" s="195">
        <v>68048</v>
      </c>
      <c r="G53" s="196">
        <v>75113</v>
      </c>
      <c r="H53" s="194">
        <v>78240</v>
      </c>
      <c r="I53" s="195">
        <v>83451</v>
      </c>
      <c r="J53" s="196">
        <v>91570</v>
      </c>
      <c r="K53" s="197">
        <v>89013</v>
      </c>
      <c r="L53" s="195">
        <v>96148</v>
      </c>
      <c r="M53" s="197">
        <v>108799</v>
      </c>
      <c r="N53" s="194">
        <v>110032</v>
      </c>
      <c r="O53" s="195">
        <v>111703</v>
      </c>
      <c r="P53" s="196">
        <v>102365</v>
      </c>
      <c r="Q53" s="195">
        <v>86029</v>
      </c>
      <c r="R53" s="197">
        <v>64430</v>
      </c>
      <c r="S53" s="195">
        <v>53972</v>
      </c>
      <c r="T53" s="197">
        <v>36857</v>
      </c>
      <c r="U53" s="195">
        <v>29504</v>
      </c>
      <c r="V53" s="197">
        <v>36495</v>
      </c>
      <c r="W53" s="132">
        <v>2</v>
      </c>
      <c r="X53" s="197">
        <v>1104</v>
      </c>
      <c r="Y53" s="195">
        <v>1243</v>
      </c>
      <c r="Z53" s="195">
        <v>9398</v>
      </c>
      <c r="AA53" s="23"/>
      <c r="AB53" s="23" t="s">
        <v>5</v>
      </c>
    </row>
    <row r="54" spans="1:28" s="115" customFormat="1" ht="18" customHeight="1">
      <c r="A54" s="115" t="s">
        <v>241</v>
      </c>
      <c r="E54" s="184">
        <v>234529</v>
      </c>
      <c r="F54" s="185">
        <v>11419</v>
      </c>
      <c r="G54" s="189">
        <v>12871</v>
      </c>
      <c r="H54" s="184">
        <v>13932</v>
      </c>
      <c r="I54" s="185">
        <v>14838</v>
      </c>
      <c r="J54" s="189">
        <v>15991</v>
      </c>
      <c r="K54" s="190">
        <v>15588</v>
      </c>
      <c r="L54" s="185">
        <v>17294</v>
      </c>
      <c r="M54" s="190">
        <v>19757</v>
      </c>
      <c r="N54" s="184">
        <v>19846</v>
      </c>
      <c r="O54" s="185">
        <v>19667</v>
      </c>
      <c r="P54" s="189">
        <v>18553</v>
      </c>
      <c r="Q54" s="185">
        <v>16033</v>
      </c>
      <c r="R54" s="190">
        <v>11676</v>
      </c>
      <c r="S54" s="185">
        <v>9104</v>
      </c>
      <c r="T54" s="190">
        <v>6185</v>
      </c>
      <c r="U54" s="185">
        <v>4535</v>
      </c>
      <c r="V54" s="190">
        <v>5431</v>
      </c>
      <c r="W54" s="132">
        <v>0</v>
      </c>
      <c r="X54" s="185">
        <v>376</v>
      </c>
      <c r="Y54" s="185">
        <v>542</v>
      </c>
      <c r="Z54" s="185">
        <v>891</v>
      </c>
      <c r="AA54" s="114" t="s">
        <v>240</v>
      </c>
      <c r="AB54" s="114"/>
    </row>
    <row r="55" spans="1:28" s="115" customFormat="1" ht="18" customHeight="1">
      <c r="A55" s="115" t="s">
        <v>239</v>
      </c>
      <c r="E55" s="184">
        <v>48745</v>
      </c>
      <c r="F55" s="185">
        <v>2571</v>
      </c>
      <c r="G55" s="189">
        <v>2726</v>
      </c>
      <c r="H55" s="184">
        <v>2836</v>
      </c>
      <c r="I55" s="185">
        <v>2961</v>
      </c>
      <c r="J55" s="189">
        <v>3343</v>
      </c>
      <c r="K55" s="190">
        <v>3243</v>
      </c>
      <c r="L55" s="185">
        <v>3569</v>
      </c>
      <c r="M55" s="190">
        <v>4071</v>
      </c>
      <c r="N55" s="184">
        <v>4059</v>
      </c>
      <c r="O55" s="185">
        <v>4173</v>
      </c>
      <c r="P55" s="189">
        <v>3834</v>
      </c>
      <c r="Q55" s="185">
        <v>2887</v>
      </c>
      <c r="R55" s="190">
        <v>2453</v>
      </c>
      <c r="S55" s="185">
        <v>1892</v>
      </c>
      <c r="T55" s="190">
        <v>1417</v>
      </c>
      <c r="U55" s="185">
        <v>1091</v>
      </c>
      <c r="V55" s="190">
        <v>1377</v>
      </c>
      <c r="W55" s="132">
        <v>0</v>
      </c>
      <c r="X55" s="185">
        <v>18</v>
      </c>
      <c r="Y55" s="185">
        <v>17</v>
      </c>
      <c r="Z55" s="185">
        <v>207</v>
      </c>
      <c r="AA55" s="114" t="s">
        <v>238</v>
      </c>
      <c r="AB55" s="114"/>
    </row>
    <row r="56" spans="1:28" s="116" customFormat="1" ht="18" customHeight="1">
      <c r="A56" s="115" t="s">
        <v>237</v>
      </c>
      <c r="B56" s="115"/>
      <c r="C56" s="115"/>
      <c r="D56" s="115"/>
      <c r="E56" s="184">
        <v>35438</v>
      </c>
      <c r="F56" s="185">
        <v>2237</v>
      </c>
      <c r="G56" s="189">
        <v>2350</v>
      </c>
      <c r="H56" s="184">
        <v>2330</v>
      </c>
      <c r="I56" s="185">
        <v>2446</v>
      </c>
      <c r="J56" s="189">
        <v>2724</v>
      </c>
      <c r="K56" s="190">
        <v>2650</v>
      </c>
      <c r="L56" s="185">
        <v>2726</v>
      </c>
      <c r="M56" s="190">
        <v>3058</v>
      </c>
      <c r="N56" s="184">
        <v>2920</v>
      </c>
      <c r="O56" s="185">
        <v>2875</v>
      </c>
      <c r="P56" s="189">
        <v>2428</v>
      </c>
      <c r="Q56" s="185">
        <v>1899</v>
      </c>
      <c r="R56" s="190">
        <v>1351</v>
      </c>
      <c r="S56" s="185">
        <v>1100</v>
      </c>
      <c r="T56" s="190">
        <v>756</v>
      </c>
      <c r="U56" s="185">
        <v>654</v>
      </c>
      <c r="V56" s="190">
        <v>704</v>
      </c>
      <c r="W56" s="132">
        <v>0</v>
      </c>
      <c r="X56" s="185">
        <v>48</v>
      </c>
      <c r="Y56" s="185">
        <v>12</v>
      </c>
      <c r="Z56" s="185">
        <v>170</v>
      </c>
      <c r="AA56" s="114" t="s">
        <v>236</v>
      </c>
      <c r="AB56" s="114"/>
    </row>
    <row r="57" spans="1:28" s="118" customFormat="1" ht="23.25" customHeight="1">
      <c r="A57" s="116" t="s">
        <v>235</v>
      </c>
      <c r="B57" s="115"/>
      <c r="C57" s="115"/>
      <c r="D57" s="115"/>
      <c r="E57" s="184">
        <v>41268</v>
      </c>
      <c r="F57" s="185">
        <v>1963</v>
      </c>
      <c r="G57" s="189">
        <v>2325</v>
      </c>
      <c r="H57" s="184">
        <v>2440</v>
      </c>
      <c r="I57" s="185">
        <v>2448</v>
      </c>
      <c r="J57" s="189">
        <v>2758</v>
      </c>
      <c r="K57" s="190">
        <v>2626</v>
      </c>
      <c r="L57" s="185">
        <v>2899</v>
      </c>
      <c r="M57" s="190">
        <v>3327</v>
      </c>
      <c r="N57" s="184">
        <v>3280</v>
      </c>
      <c r="O57" s="185">
        <v>3447</v>
      </c>
      <c r="P57" s="189">
        <v>3092</v>
      </c>
      <c r="Q57" s="185">
        <v>2518</v>
      </c>
      <c r="R57" s="190">
        <v>1925</v>
      </c>
      <c r="S57" s="185">
        <v>1808</v>
      </c>
      <c r="T57" s="190">
        <v>1257</v>
      </c>
      <c r="U57" s="185">
        <v>996</v>
      </c>
      <c r="V57" s="190">
        <v>1281</v>
      </c>
      <c r="W57" s="132">
        <v>0</v>
      </c>
      <c r="X57" s="185">
        <v>20</v>
      </c>
      <c r="Y57" s="185">
        <v>5</v>
      </c>
      <c r="Z57" s="185">
        <v>853</v>
      </c>
      <c r="AA57" s="114" t="s">
        <v>234</v>
      </c>
      <c r="AB57" s="114"/>
    </row>
    <row r="58" spans="1:28" s="118" customFormat="1" ht="18" customHeight="1">
      <c r="A58" s="115" t="s">
        <v>233</v>
      </c>
      <c r="B58" s="115"/>
      <c r="C58" s="115"/>
      <c r="D58" s="115"/>
      <c r="E58" s="184">
        <v>10707</v>
      </c>
      <c r="F58" s="185">
        <v>551</v>
      </c>
      <c r="G58" s="189">
        <v>629</v>
      </c>
      <c r="H58" s="184">
        <v>635</v>
      </c>
      <c r="I58" s="185">
        <v>647</v>
      </c>
      <c r="J58" s="189">
        <v>741</v>
      </c>
      <c r="K58" s="190">
        <v>713</v>
      </c>
      <c r="L58" s="185">
        <v>825</v>
      </c>
      <c r="M58" s="190">
        <v>825</v>
      </c>
      <c r="N58" s="184">
        <v>860</v>
      </c>
      <c r="O58" s="185">
        <v>867</v>
      </c>
      <c r="P58" s="189">
        <v>728</v>
      </c>
      <c r="Q58" s="185">
        <v>671</v>
      </c>
      <c r="R58" s="190">
        <v>509</v>
      </c>
      <c r="S58" s="185">
        <v>472</v>
      </c>
      <c r="T58" s="190">
        <v>282</v>
      </c>
      <c r="U58" s="185">
        <v>260</v>
      </c>
      <c r="V58" s="190">
        <v>300</v>
      </c>
      <c r="W58" s="132">
        <v>0</v>
      </c>
      <c r="X58" s="185">
        <v>2</v>
      </c>
      <c r="Y58" s="185">
        <v>2</v>
      </c>
      <c r="Z58" s="185">
        <v>188</v>
      </c>
      <c r="AA58" s="114" t="s">
        <v>232</v>
      </c>
      <c r="AB58" s="114"/>
    </row>
    <row r="59" spans="1:28" s="118" customFormat="1" ht="18" customHeight="1">
      <c r="A59" s="115" t="s">
        <v>231</v>
      </c>
      <c r="B59" s="115"/>
      <c r="C59" s="115"/>
      <c r="D59" s="115"/>
      <c r="E59" s="184">
        <v>35834</v>
      </c>
      <c r="F59" s="185">
        <v>1940</v>
      </c>
      <c r="G59" s="189">
        <v>2087</v>
      </c>
      <c r="H59" s="184">
        <v>2243</v>
      </c>
      <c r="I59" s="185">
        <v>2284</v>
      </c>
      <c r="J59" s="189">
        <v>2652</v>
      </c>
      <c r="K59" s="190">
        <v>2448</v>
      </c>
      <c r="L59" s="185">
        <v>2597</v>
      </c>
      <c r="M59" s="190">
        <v>2957</v>
      </c>
      <c r="N59" s="184">
        <v>3167</v>
      </c>
      <c r="O59" s="185">
        <v>3142</v>
      </c>
      <c r="P59" s="189">
        <v>2770</v>
      </c>
      <c r="Q59" s="185">
        <v>2038</v>
      </c>
      <c r="R59" s="190">
        <v>1514</v>
      </c>
      <c r="S59" s="185">
        <v>1280</v>
      </c>
      <c r="T59" s="190">
        <v>971</v>
      </c>
      <c r="U59" s="185">
        <v>786</v>
      </c>
      <c r="V59" s="190">
        <v>830</v>
      </c>
      <c r="W59" s="132">
        <v>0</v>
      </c>
      <c r="X59" s="185">
        <v>6</v>
      </c>
      <c r="Y59" s="185">
        <v>47</v>
      </c>
      <c r="Z59" s="185">
        <v>75</v>
      </c>
      <c r="AA59" s="119" t="s">
        <v>230</v>
      </c>
      <c r="AB59" s="114"/>
    </row>
    <row r="60" spans="1:28" s="118" customFormat="1" ht="18" customHeight="1">
      <c r="A60" s="115" t="s">
        <v>229</v>
      </c>
      <c r="B60" s="115"/>
      <c r="C60" s="115"/>
      <c r="D60" s="115"/>
      <c r="E60" s="184">
        <v>42110</v>
      </c>
      <c r="F60" s="185">
        <v>2181</v>
      </c>
      <c r="G60" s="189">
        <v>2329</v>
      </c>
      <c r="H60" s="184">
        <v>2274</v>
      </c>
      <c r="I60" s="185">
        <v>2456</v>
      </c>
      <c r="J60" s="189">
        <v>2745</v>
      </c>
      <c r="K60" s="190">
        <v>2870</v>
      </c>
      <c r="L60" s="185">
        <v>2964</v>
      </c>
      <c r="M60" s="190">
        <v>3554</v>
      </c>
      <c r="N60" s="184">
        <v>3586</v>
      </c>
      <c r="O60" s="185">
        <v>3653</v>
      </c>
      <c r="P60" s="189">
        <v>3414</v>
      </c>
      <c r="Q60" s="185">
        <v>2648</v>
      </c>
      <c r="R60" s="190">
        <v>1956</v>
      </c>
      <c r="S60" s="185">
        <v>1770</v>
      </c>
      <c r="T60" s="190">
        <v>1257</v>
      </c>
      <c r="U60" s="185">
        <v>975</v>
      </c>
      <c r="V60" s="190">
        <v>1338</v>
      </c>
      <c r="W60" s="132">
        <v>0</v>
      </c>
      <c r="X60" s="185">
        <v>8</v>
      </c>
      <c r="Y60" s="185">
        <v>58</v>
      </c>
      <c r="Z60" s="185">
        <v>74</v>
      </c>
      <c r="AA60" s="119" t="s">
        <v>228</v>
      </c>
      <c r="AB60" s="114"/>
    </row>
    <row r="61" spans="1:28" s="112" customFormat="1" ht="19.5" customHeight="1">
      <c r="A61" s="115" t="s">
        <v>227</v>
      </c>
      <c r="B61" s="115"/>
      <c r="C61" s="115"/>
      <c r="D61" s="115"/>
      <c r="E61" s="184">
        <v>65003</v>
      </c>
      <c r="F61" s="186">
        <v>3437</v>
      </c>
      <c r="G61" s="186">
        <v>3701</v>
      </c>
      <c r="H61" s="186">
        <v>3702</v>
      </c>
      <c r="I61" s="186">
        <v>3990</v>
      </c>
      <c r="J61" s="186">
        <v>4485</v>
      </c>
      <c r="K61" s="186">
        <v>4504</v>
      </c>
      <c r="L61" s="186">
        <v>4672</v>
      </c>
      <c r="M61" s="186">
        <v>5126</v>
      </c>
      <c r="N61" s="186">
        <v>5368</v>
      </c>
      <c r="O61" s="186">
        <v>5375</v>
      </c>
      <c r="P61" s="186">
        <v>5096</v>
      </c>
      <c r="Q61" s="186">
        <v>4215</v>
      </c>
      <c r="R61" s="186">
        <v>3036</v>
      </c>
      <c r="S61" s="186">
        <v>2648</v>
      </c>
      <c r="T61" s="186">
        <v>1834</v>
      </c>
      <c r="U61" s="186">
        <v>1514</v>
      </c>
      <c r="V61" s="187">
        <v>1988</v>
      </c>
      <c r="W61" s="132">
        <v>0</v>
      </c>
      <c r="X61" s="186">
        <v>25</v>
      </c>
      <c r="Y61" s="186">
        <v>23</v>
      </c>
      <c r="Z61" s="186">
        <v>264</v>
      </c>
      <c r="AA61" s="117" t="s">
        <v>226</v>
      </c>
      <c r="AB61" s="117"/>
    </row>
    <row r="62" spans="1:28" s="112" customFormat="1" ht="19.5" customHeight="1">
      <c r="A62" s="115" t="s">
        <v>225</v>
      </c>
      <c r="B62" s="115"/>
      <c r="C62" s="115"/>
      <c r="D62" s="115"/>
      <c r="E62" s="184">
        <v>36636</v>
      </c>
      <c r="F62" s="186">
        <v>1736</v>
      </c>
      <c r="G62" s="186">
        <v>1926</v>
      </c>
      <c r="H62" s="186">
        <v>1960</v>
      </c>
      <c r="I62" s="186">
        <v>2103</v>
      </c>
      <c r="J62" s="186">
        <v>2443</v>
      </c>
      <c r="K62" s="186">
        <v>2283</v>
      </c>
      <c r="L62" s="186">
        <v>2765</v>
      </c>
      <c r="M62" s="186">
        <v>2829</v>
      </c>
      <c r="N62" s="186">
        <v>2891</v>
      </c>
      <c r="O62" s="186">
        <v>3092</v>
      </c>
      <c r="P62" s="186">
        <v>2820</v>
      </c>
      <c r="Q62" s="186">
        <v>2456</v>
      </c>
      <c r="R62" s="186">
        <v>1838</v>
      </c>
      <c r="S62" s="186">
        <v>1667</v>
      </c>
      <c r="T62" s="186">
        <v>1159</v>
      </c>
      <c r="U62" s="186">
        <v>978</v>
      </c>
      <c r="V62" s="187">
        <v>1360</v>
      </c>
      <c r="W62" s="132">
        <v>0</v>
      </c>
      <c r="X62" s="186">
        <v>9</v>
      </c>
      <c r="Y62" s="186">
        <v>89</v>
      </c>
      <c r="Z62" s="186">
        <v>232</v>
      </c>
      <c r="AA62" s="117" t="s">
        <v>224</v>
      </c>
      <c r="AB62" s="117"/>
    </row>
    <row r="63" spans="1:28" s="112" customFormat="1" ht="19.5" customHeight="1">
      <c r="A63" s="115" t="s">
        <v>223</v>
      </c>
      <c r="B63" s="115"/>
      <c r="C63" s="115"/>
      <c r="D63" s="115"/>
      <c r="E63" s="184">
        <v>64782</v>
      </c>
      <c r="F63" s="186">
        <v>3071</v>
      </c>
      <c r="G63" s="186">
        <v>3428</v>
      </c>
      <c r="H63" s="186">
        <v>3688</v>
      </c>
      <c r="I63" s="186">
        <v>3864</v>
      </c>
      <c r="J63" s="186">
        <v>4314</v>
      </c>
      <c r="K63" s="186">
        <v>4192</v>
      </c>
      <c r="L63" s="186">
        <v>4405</v>
      </c>
      <c r="M63" s="186">
        <v>5205</v>
      </c>
      <c r="N63" s="186">
        <v>5228</v>
      </c>
      <c r="O63" s="186">
        <v>5118</v>
      </c>
      <c r="P63" s="186">
        <v>4781</v>
      </c>
      <c r="Q63" s="186">
        <v>4244</v>
      </c>
      <c r="R63" s="186">
        <v>3254</v>
      </c>
      <c r="S63" s="186">
        <v>2805</v>
      </c>
      <c r="T63" s="186">
        <v>2038</v>
      </c>
      <c r="U63" s="186">
        <v>1725</v>
      </c>
      <c r="V63" s="187">
        <v>2364</v>
      </c>
      <c r="W63" s="132">
        <v>0</v>
      </c>
      <c r="X63" s="186">
        <v>16</v>
      </c>
      <c r="Y63" s="186">
        <v>13</v>
      </c>
      <c r="Z63" s="186">
        <v>1029</v>
      </c>
      <c r="AA63" s="114" t="s">
        <v>222</v>
      </c>
      <c r="AB63" s="117"/>
    </row>
    <row r="64" spans="1:28" s="112" customFormat="1" ht="19.5" customHeight="1">
      <c r="A64" s="115" t="s">
        <v>221</v>
      </c>
      <c r="B64" s="115"/>
      <c r="C64" s="115"/>
      <c r="D64" s="115"/>
      <c r="E64" s="184">
        <v>21768</v>
      </c>
      <c r="F64" s="186">
        <v>1056</v>
      </c>
      <c r="G64" s="186">
        <v>1099</v>
      </c>
      <c r="H64" s="186">
        <v>1235</v>
      </c>
      <c r="I64" s="186">
        <v>1305</v>
      </c>
      <c r="J64" s="186">
        <v>1445</v>
      </c>
      <c r="K64" s="186">
        <v>1375</v>
      </c>
      <c r="L64" s="186">
        <v>1686</v>
      </c>
      <c r="M64" s="186">
        <v>1731</v>
      </c>
      <c r="N64" s="186">
        <v>1728</v>
      </c>
      <c r="O64" s="186">
        <v>1776</v>
      </c>
      <c r="P64" s="186">
        <v>1710</v>
      </c>
      <c r="Q64" s="186">
        <v>1480</v>
      </c>
      <c r="R64" s="186">
        <v>1151</v>
      </c>
      <c r="S64" s="186">
        <v>952</v>
      </c>
      <c r="T64" s="186">
        <v>666</v>
      </c>
      <c r="U64" s="186">
        <v>548</v>
      </c>
      <c r="V64" s="187">
        <v>733</v>
      </c>
      <c r="W64" s="132">
        <v>0</v>
      </c>
      <c r="X64" s="186">
        <v>4</v>
      </c>
      <c r="Y64" s="186">
        <v>7</v>
      </c>
      <c r="Z64" s="186">
        <v>81</v>
      </c>
      <c r="AA64" s="117" t="s">
        <v>220</v>
      </c>
      <c r="AB64" s="117"/>
    </row>
    <row r="65" spans="1:28" s="112" customFormat="1" ht="19.5" customHeight="1">
      <c r="A65" s="115" t="s">
        <v>219</v>
      </c>
      <c r="B65" s="115"/>
      <c r="C65" s="115"/>
      <c r="D65" s="115"/>
      <c r="E65" s="184">
        <v>41570</v>
      </c>
      <c r="F65" s="186">
        <v>2030</v>
      </c>
      <c r="G65" s="186">
        <v>2283</v>
      </c>
      <c r="H65" s="186">
        <v>2391</v>
      </c>
      <c r="I65" s="186">
        <v>2604</v>
      </c>
      <c r="J65" s="186">
        <v>2787</v>
      </c>
      <c r="K65" s="186">
        <v>2654</v>
      </c>
      <c r="L65" s="186">
        <v>2956</v>
      </c>
      <c r="M65" s="186">
        <v>3364</v>
      </c>
      <c r="N65" s="186">
        <v>3324</v>
      </c>
      <c r="O65" s="186">
        <v>3414</v>
      </c>
      <c r="P65" s="186">
        <v>3195</v>
      </c>
      <c r="Q65" s="186">
        <v>2628</v>
      </c>
      <c r="R65" s="186">
        <v>2022</v>
      </c>
      <c r="S65" s="186">
        <v>1772</v>
      </c>
      <c r="T65" s="186">
        <v>1196</v>
      </c>
      <c r="U65" s="186">
        <v>935</v>
      </c>
      <c r="V65" s="187">
        <v>1214</v>
      </c>
      <c r="W65" s="132">
        <v>0</v>
      </c>
      <c r="X65" s="186">
        <v>28</v>
      </c>
      <c r="Y65" s="186">
        <v>83</v>
      </c>
      <c r="Z65" s="186">
        <v>690</v>
      </c>
      <c r="AA65" s="117" t="s">
        <v>218</v>
      </c>
      <c r="AB65" s="117"/>
    </row>
    <row r="66" spans="1:28" s="112" customFormat="1" ht="19.5" customHeight="1">
      <c r="A66" s="115" t="s">
        <v>217</v>
      </c>
      <c r="B66" s="115"/>
      <c r="C66" s="115"/>
      <c r="D66" s="115"/>
      <c r="E66" s="184">
        <v>39048</v>
      </c>
      <c r="F66" s="186">
        <v>1928</v>
      </c>
      <c r="G66" s="186">
        <v>2147</v>
      </c>
      <c r="H66" s="186">
        <v>2226</v>
      </c>
      <c r="I66" s="186">
        <v>2719</v>
      </c>
      <c r="J66" s="186">
        <v>2805</v>
      </c>
      <c r="K66" s="186">
        <v>2628</v>
      </c>
      <c r="L66" s="186">
        <v>2755</v>
      </c>
      <c r="M66" s="186">
        <v>3179</v>
      </c>
      <c r="N66" s="186">
        <v>3444</v>
      </c>
      <c r="O66" s="186">
        <v>3359</v>
      </c>
      <c r="P66" s="186">
        <v>2920</v>
      </c>
      <c r="Q66" s="186">
        <v>2455</v>
      </c>
      <c r="R66" s="186">
        <v>1846</v>
      </c>
      <c r="S66" s="186">
        <v>1719</v>
      </c>
      <c r="T66" s="186">
        <v>1135</v>
      </c>
      <c r="U66" s="186">
        <v>837</v>
      </c>
      <c r="V66" s="187">
        <v>893</v>
      </c>
      <c r="W66" s="132">
        <v>0</v>
      </c>
      <c r="X66" s="186">
        <v>11</v>
      </c>
      <c r="Y66" s="186">
        <v>16</v>
      </c>
      <c r="Z66" s="186">
        <v>26</v>
      </c>
      <c r="AA66" s="117" t="s">
        <v>216</v>
      </c>
      <c r="AB66" s="117"/>
    </row>
    <row r="67" spans="1:28" s="112" customFormat="1" ht="19.5" customHeight="1">
      <c r="A67" s="115" t="s">
        <v>215</v>
      </c>
      <c r="B67" s="115"/>
      <c r="C67" s="115"/>
      <c r="D67" s="115"/>
      <c r="E67" s="184">
        <v>60141</v>
      </c>
      <c r="F67" s="186">
        <v>2826</v>
      </c>
      <c r="G67" s="186">
        <v>3084</v>
      </c>
      <c r="H67" s="186">
        <v>3160</v>
      </c>
      <c r="I67" s="186">
        <v>3433</v>
      </c>
      <c r="J67" s="186">
        <v>3792</v>
      </c>
      <c r="K67" s="186">
        <v>3908</v>
      </c>
      <c r="L67" s="186">
        <v>3931</v>
      </c>
      <c r="M67" s="186">
        <v>4562</v>
      </c>
      <c r="N67" s="186">
        <v>4952</v>
      </c>
      <c r="O67" s="186">
        <v>5057</v>
      </c>
      <c r="P67" s="186">
        <v>4853</v>
      </c>
      <c r="Q67" s="186">
        <v>4114</v>
      </c>
      <c r="R67" s="186">
        <v>3144</v>
      </c>
      <c r="S67" s="186">
        <v>2794</v>
      </c>
      <c r="T67" s="186">
        <v>2042</v>
      </c>
      <c r="U67" s="186">
        <v>1695</v>
      </c>
      <c r="V67" s="187">
        <v>2184</v>
      </c>
      <c r="W67" s="132">
        <v>0</v>
      </c>
      <c r="X67" s="186">
        <v>24</v>
      </c>
      <c r="Y67" s="186">
        <v>34</v>
      </c>
      <c r="Z67" s="186">
        <v>552</v>
      </c>
      <c r="AA67" s="117" t="s">
        <v>214</v>
      </c>
      <c r="AB67" s="117"/>
    </row>
    <row r="68" spans="1:28" s="112" customFormat="1" ht="19.5" customHeight="1">
      <c r="A68" s="115" t="s">
        <v>213</v>
      </c>
      <c r="B68" s="115"/>
      <c r="C68" s="115"/>
      <c r="D68" s="115"/>
      <c r="E68" s="184">
        <v>66192</v>
      </c>
      <c r="F68" s="186">
        <v>3142</v>
      </c>
      <c r="G68" s="186">
        <v>3546</v>
      </c>
      <c r="H68" s="186">
        <v>3832</v>
      </c>
      <c r="I68" s="186">
        <v>4081</v>
      </c>
      <c r="J68" s="186">
        <v>4637</v>
      </c>
      <c r="K68" s="186">
        <v>4333</v>
      </c>
      <c r="L68" s="186">
        <v>4649</v>
      </c>
      <c r="M68" s="186">
        <v>5243</v>
      </c>
      <c r="N68" s="186">
        <v>5344</v>
      </c>
      <c r="O68" s="186">
        <v>5697</v>
      </c>
      <c r="P68" s="186">
        <v>5035</v>
      </c>
      <c r="Q68" s="186">
        <v>4372</v>
      </c>
      <c r="R68" s="186">
        <v>3297</v>
      </c>
      <c r="S68" s="186">
        <v>2824</v>
      </c>
      <c r="T68" s="186">
        <v>1795</v>
      </c>
      <c r="U68" s="186">
        <v>1518</v>
      </c>
      <c r="V68" s="187">
        <v>1982</v>
      </c>
      <c r="W68" s="132">
        <v>0</v>
      </c>
      <c r="X68" s="186">
        <v>21</v>
      </c>
      <c r="Y68" s="186">
        <v>29</v>
      </c>
      <c r="Z68" s="186">
        <v>815</v>
      </c>
      <c r="AA68" s="117" t="s">
        <v>271</v>
      </c>
      <c r="AB68" s="117"/>
    </row>
    <row r="69" spans="1:28" s="112" customFormat="1" ht="17.25" customHeight="1">
      <c r="A69" s="116" t="s">
        <v>212</v>
      </c>
      <c r="B69" s="115"/>
      <c r="C69" s="115"/>
      <c r="D69" s="115"/>
      <c r="E69" s="184">
        <v>37806</v>
      </c>
      <c r="F69" s="186">
        <v>1999</v>
      </c>
      <c r="G69" s="186">
        <v>2165</v>
      </c>
      <c r="H69" s="186">
        <v>2430</v>
      </c>
      <c r="I69" s="186">
        <v>2565</v>
      </c>
      <c r="J69" s="186">
        <v>2685</v>
      </c>
      <c r="K69" s="186">
        <v>2492</v>
      </c>
      <c r="L69" s="186">
        <v>2849</v>
      </c>
      <c r="M69" s="186">
        <v>3252</v>
      </c>
      <c r="N69" s="186">
        <v>3207</v>
      </c>
      <c r="O69" s="186">
        <v>3294</v>
      </c>
      <c r="P69" s="186">
        <v>2756</v>
      </c>
      <c r="Q69" s="186">
        <v>2336</v>
      </c>
      <c r="R69" s="186">
        <v>1666</v>
      </c>
      <c r="S69" s="186">
        <v>1422</v>
      </c>
      <c r="T69" s="186">
        <v>1005</v>
      </c>
      <c r="U69" s="186">
        <v>781</v>
      </c>
      <c r="V69" s="187">
        <v>849</v>
      </c>
      <c r="W69" s="132">
        <v>0</v>
      </c>
      <c r="X69" s="186">
        <v>11</v>
      </c>
      <c r="Y69" s="186">
        <v>18</v>
      </c>
      <c r="Z69" s="186">
        <v>24</v>
      </c>
      <c r="AA69" s="117" t="s">
        <v>211</v>
      </c>
      <c r="AB69" s="117"/>
    </row>
    <row r="70" spans="1:28" s="112" customFormat="1" ht="17.25" customHeight="1">
      <c r="A70" s="116" t="s">
        <v>210</v>
      </c>
      <c r="B70" s="115"/>
      <c r="C70" s="115"/>
      <c r="D70" s="115"/>
      <c r="E70" s="184">
        <v>41712</v>
      </c>
      <c r="F70" s="186">
        <v>2128</v>
      </c>
      <c r="G70" s="186">
        <v>2538</v>
      </c>
      <c r="H70" s="186">
        <v>2573</v>
      </c>
      <c r="I70" s="186">
        <v>2678</v>
      </c>
      <c r="J70" s="186">
        <v>2872</v>
      </c>
      <c r="K70" s="186">
        <v>2754</v>
      </c>
      <c r="L70" s="186">
        <v>3013</v>
      </c>
      <c r="M70" s="186">
        <v>3455</v>
      </c>
      <c r="N70" s="186">
        <v>3502</v>
      </c>
      <c r="O70" s="186">
        <v>3518</v>
      </c>
      <c r="P70" s="186">
        <v>3147</v>
      </c>
      <c r="Q70" s="186">
        <v>2612</v>
      </c>
      <c r="R70" s="186">
        <v>2121</v>
      </c>
      <c r="S70" s="186">
        <v>1745</v>
      </c>
      <c r="T70" s="186">
        <v>1108</v>
      </c>
      <c r="U70" s="186">
        <v>849</v>
      </c>
      <c r="V70" s="187">
        <v>982</v>
      </c>
      <c r="W70" s="132">
        <v>0</v>
      </c>
      <c r="X70" s="186">
        <v>14</v>
      </c>
      <c r="Y70" s="186">
        <v>19</v>
      </c>
      <c r="Z70" s="186">
        <v>84</v>
      </c>
      <c r="AA70" s="117" t="s">
        <v>209</v>
      </c>
      <c r="AB70" s="117"/>
    </row>
    <row r="71" spans="1:28" s="112" customFormat="1" ht="17.25" customHeight="1">
      <c r="A71" s="116" t="s">
        <v>208</v>
      </c>
      <c r="B71" s="115"/>
      <c r="C71" s="115"/>
      <c r="D71" s="115"/>
      <c r="E71" s="184">
        <v>42831</v>
      </c>
      <c r="F71" s="186">
        <v>2219</v>
      </c>
      <c r="G71" s="186">
        <v>2280</v>
      </c>
      <c r="H71" s="186">
        <v>2370</v>
      </c>
      <c r="I71" s="186">
        <v>2517</v>
      </c>
      <c r="J71" s="186">
        <v>2829</v>
      </c>
      <c r="K71" s="186">
        <v>2852</v>
      </c>
      <c r="L71" s="186">
        <v>3059</v>
      </c>
      <c r="M71" s="186">
        <v>3555</v>
      </c>
      <c r="N71" s="186">
        <v>3366</v>
      </c>
      <c r="O71" s="186">
        <v>3527</v>
      </c>
      <c r="P71" s="186">
        <v>3278</v>
      </c>
      <c r="Q71" s="186">
        <v>2917</v>
      </c>
      <c r="R71" s="186">
        <v>2230</v>
      </c>
      <c r="S71" s="186">
        <v>1860</v>
      </c>
      <c r="T71" s="186">
        <v>1312</v>
      </c>
      <c r="U71" s="186">
        <v>1057</v>
      </c>
      <c r="V71" s="187">
        <v>1455</v>
      </c>
      <c r="W71" s="185">
        <v>1</v>
      </c>
      <c r="X71" s="186">
        <v>57</v>
      </c>
      <c r="Y71" s="186">
        <v>22</v>
      </c>
      <c r="Z71" s="186">
        <v>68</v>
      </c>
      <c r="AA71" s="117" t="s">
        <v>207</v>
      </c>
      <c r="AB71" s="117"/>
    </row>
    <row r="72" spans="1:28" s="112" customFormat="1" ht="27.75" customHeight="1">
      <c r="A72" s="116"/>
      <c r="B72" s="115"/>
      <c r="C72" s="115"/>
      <c r="D72" s="115"/>
      <c r="E72" s="131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5"/>
      <c r="X72" s="122"/>
      <c r="Y72" s="122"/>
      <c r="Z72" s="122"/>
      <c r="AA72" s="117"/>
      <c r="AB72" s="117"/>
    </row>
    <row r="73" spans="1:28" s="112" customFormat="1" ht="17.25" customHeight="1">
      <c r="A73" s="116"/>
      <c r="B73" s="115"/>
      <c r="C73" s="115"/>
      <c r="D73" s="115"/>
      <c r="E73" s="131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5"/>
      <c r="X73" s="122"/>
      <c r="Y73" s="122"/>
      <c r="Z73" s="122"/>
      <c r="AA73" s="117"/>
      <c r="AB73" s="117"/>
    </row>
    <row r="74" spans="1:28" s="1" customFormat="1" ht="28.5" customHeight="1">
      <c r="B74" s="1" t="s">
        <v>263</v>
      </c>
      <c r="C74" s="2"/>
      <c r="D74" s="1" t="s">
        <v>244</v>
      </c>
    </row>
    <row r="75" spans="1:28" s="3" customFormat="1">
      <c r="B75" s="4" t="s">
        <v>264</v>
      </c>
      <c r="C75" s="2"/>
      <c r="D75" s="5" t="s">
        <v>245</v>
      </c>
      <c r="E75" s="1"/>
    </row>
    <row r="76" spans="1:28" ht="6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W76" s="6"/>
      <c r="X76" s="6"/>
      <c r="Y76" s="6"/>
      <c r="Z76" s="6"/>
      <c r="AA76" s="6"/>
    </row>
    <row r="77" spans="1:28" s="9" customFormat="1" ht="21.75" customHeight="1">
      <c r="A77" s="203" t="s">
        <v>63</v>
      </c>
      <c r="B77" s="203"/>
      <c r="C77" s="203"/>
      <c r="D77" s="204"/>
      <c r="E77" s="8"/>
      <c r="F77" s="209" t="s">
        <v>129</v>
      </c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1"/>
      <c r="AA77" s="212" t="s">
        <v>64</v>
      </c>
      <c r="AB77" s="213"/>
    </row>
    <row r="78" spans="1:28" s="9" customFormat="1" ht="13.8">
      <c r="A78" s="205"/>
      <c r="B78" s="205"/>
      <c r="C78" s="205"/>
      <c r="D78" s="206"/>
      <c r="E78" s="10"/>
      <c r="F78" s="11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00" t="s">
        <v>65</v>
      </c>
      <c r="W78" s="14"/>
      <c r="X78" s="14" t="s">
        <v>66</v>
      </c>
      <c r="Y78" s="14" t="s">
        <v>117</v>
      </c>
      <c r="Z78" s="14" t="s">
        <v>118</v>
      </c>
      <c r="AA78" s="214"/>
      <c r="AB78" s="215"/>
    </row>
    <row r="79" spans="1:28" s="9" customFormat="1" ht="13.8">
      <c r="A79" s="205"/>
      <c r="B79" s="205"/>
      <c r="C79" s="205"/>
      <c r="D79" s="206"/>
      <c r="E79" s="101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01" t="s">
        <v>67</v>
      </c>
      <c r="W79" s="17"/>
      <c r="X79" s="17" t="s">
        <v>69</v>
      </c>
      <c r="Y79" s="17" t="s">
        <v>119</v>
      </c>
      <c r="Z79" s="17" t="s">
        <v>120</v>
      </c>
      <c r="AA79" s="214"/>
      <c r="AB79" s="215"/>
    </row>
    <row r="80" spans="1:28" s="9" customFormat="1" ht="13.8">
      <c r="A80" s="205"/>
      <c r="B80" s="205"/>
      <c r="C80" s="205"/>
      <c r="D80" s="206"/>
      <c r="E80" s="101" t="s">
        <v>1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02" t="s">
        <v>86</v>
      </c>
      <c r="W80" s="17" t="s">
        <v>68</v>
      </c>
      <c r="X80" s="17" t="s">
        <v>121</v>
      </c>
      <c r="Y80" s="17" t="s">
        <v>127</v>
      </c>
      <c r="Z80" s="17" t="s">
        <v>122</v>
      </c>
      <c r="AA80" s="214"/>
      <c r="AB80" s="215"/>
    </row>
    <row r="81" spans="1:28" s="9" customFormat="1" ht="13.8">
      <c r="A81" s="207"/>
      <c r="B81" s="207"/>
      <c r="C81" s="207"/>
      <c r="D81" s="208"/>
      <c r="E81" s="18" t="s">
        <v>0</v>
      </c>
      <c r="F81" s="92" t="s">
        <v>70</v>
      </c>
      <c r="G81" s="93" t="s">
        <v>71</v>
      </c>
      <c r="H81" s="94" t="s">
        <v>72</v>
      </c>
      <c r="I81" s="93" t="s">
        <v>73</v>
      </c>
      <c r="J81" s="94" t="s">
        <v>74</v>
      </c>
      <c r="K81" s="93" t="s">
        <v>75</v>
      </c>
      <c r="L81" s="94" t="s">
        <v>76</v>
      </c>
      <c r="M81" s="93" t="s">
        <v>77</v>
      </c>
      <c r="N81" s="94" t="s">
        <v>78</v>
      </c>
      <c r="O81" s="93" t="s">
        <v>79</v>
      </c>
      <c r="P81" s="94" t="s">
        <v>80</v>
      </c>
      <c r="Q81" s="93" t="s">
        <v>81</v>
      </c>
      <c r="R81" s="94" t="s">
        <v>82</v>
      </c>
      <c r="S81" s="93" t="s">
        <v>83</v>
      </c>
      <c r="T81" s="94" t="s">
        <v>84</v>
      </c>
      <c r="U81" s="93" t="s">
        <v>85</v>
      </c>
      <c r="V81" s="103" t="s">
        <v>88</v>
      </c>
      <c r="W81" s="20" t="s">
        <v>87</v>
      </c>
      <c r="X81" s="20" t="s">
        <v>123</v>
      </c>
      <c r="Y81" s="20" t="s">
        <v>124</v>
      </c>
      <c r="Z81" s="20" t="s">
        <v>125</v>
      </c>
      <c r="AA81" s="216"/>
      <c r="AB81" s="217"/>
    </row>
    <row r="82" spans="1:28" s="112" customFormat="1" ht="20.25" customHeight="1">
      <c r="A82" s="116" t="s">
        <v>206</v>
      </c>
      <c r="B82" s="115"/>
      <c r="C82" s="115"/>
      <c r="D82" s="115"/>
      <c r="E82" s="184">
        <v>15040</v>
      </c>
      <c r="F82" s="186">
        <v>804</v>
      </c>
      <c r="G82" s="186">
        <v>866</v>
      </c>
      <c r="H82" s="186">
        <v>812</v>
      </c>
      <c r="I82" s="186">
        <v>862</v>
      </c>
      <c r="J82" s="186">
        <v>1079</v>
      </c>
      <c r="K82" s="186">
        <v>1020</v>
      </c>
      <c r="L82" s="186">
        <v>1113</v>
      </c>
      <c r="M82" s="186">
        <v>1202</v>
      </c>
      <c r="N82" s="186">
        <v>1253</v>
      </c>
      <c r="O82" s="186">
        <v>1244</v>
      </c>
      <c r="P82" s="186">
        <v>1187</v>
      </c>
      <c r="Q82" s="186">
        <v>1020</v>
      </c>
      <c r="R82" s="186">
        <v>762</v>
      </c>
      <c r="S82" s="186">
        <v>606</v>
      </c>
      <c r="T82" s="186">
        <v>426</v>
      </c>
      <c r="U82" s="186">
        <v>335</v>
      </c>
      <c r="V82" s="187">
        <v>414</v>
      </c>
      <c r="W82" s="132">
        <v>0</v>
      </c>
      <c r="X82" s="186">
        <v>6</v>
      </c>
      <c r="Y82" s="186">
        <v>7</v>
      </c>
      <c r="Z82" s="186">
        <v>22</v>
      </c>
      <c r="AA82" s="117" t="s">
        <v>205</v>
      </c>
      <c r="AB82" s="117"/>
    </row>
    <row r="83" spans="1:28" s="112" customFormat="1" ht="20.25" customHeight="1">
      <c r="A83" s="116" t="s">
        <v>204</v>
      </c>
      <c r="B83" s="115"/>
      <c r="C83" s="115"/>
      <c r="D83" s="115"/>
      <c r="E83" s="184">
        <v>63351</v>
      </c>
      <c r="F83" s="186">
        <v>3550</v>
      </c>
      <c r="G83" s="186">
        <v>3783</v>
      </c>
      <c r="H83" s="186">
        <v>3834</v>
      </c>
      <c r="I83" s="186">
        <v>3888</v>
      </c>
      <c r="J83" s="186">
        <v>4181</v>
      </c>
      <c r="K83" s="186">
        <v>4240</v>
      </c>
      <c r="L83" s="186">
        <v>4598</v>
      </c>
      <c r="M83" s="186">
        <v>5089</v>
      </c>
      <c r="N83" s="186">
        <v>4897</v>
      </c>
      <c r="O83" s="186">
        <v>4976</v>
      </c>
      <c r="P83" s="186">
        <v>4694</v>
      </c>
      <c r="Q83" s="186">
        <v>4051</v>
      </c>
      <c r="R83" s="186">
        <v>3164</v>
      </c>
      <c r="S83" s="186">
        <v>2388</v>
      </c>
      <c r="T83" s="186">
        <v>1683</v>
      </c>
      <c r="U83" s="186">
        <v>1446</v>
      </c>
      <c r="V83" s="187">
        <v>1657</v>
      </c>
      <c r="W83" s="132">
        <v>0</v>
      </c>
      <c r="X83" s="186">
        <v>50</v>
      </c>
      <c r="Y83" s="186">
        <v>29</v>
      </c>
      <c r="Z83" s="186">
        <v>1153</v>
      </c>
      <c r="AA83" s="117" t="s">
        <v>203</v>
      </c>
      <c r="AB83" s="117"/>
    </row>
    <row r="84" spans="1:28" s="112" customFormat="1" ht="20.25" customHeight="1">
      <c r="A84" s="116" t="s">
        <v>202</v>
      </c>
      <c r="B84" s="115"/>
      <c r="C84" s="115"/>
      <c r="D84" s="115"/>
      <c r="E84" s="184">
        <v>98054</v>
      </c>
      <c r="F84" s="186">
        <v>5396</v>
      </c>
      <c r="G84" s="186">
        <v>5949</v>
      </c>
      <c r="H84" s="186">
        <v>5960</v>
      </c>
      <c r="I84" s="186">
        <v>6302</v>
      </c>
      <c r="J84" s="186">
        <v>6874</v>
      </c>
      <c r="K84" s="186">
        <v>6911</v>
      </c>
      <c r="L84" s="186">
        <v>7164</v>
      </c>
      <c r="M84" s="186">
        <v>7802</v>
      </c>
      <c r="N84" s="186">
        <v>7870</v>
      </c>
      <c r="O84" s="186">
        <v>8317</v>
      </c>
      <c r="P84" s="186">
        <v>7648</v>
      </c>
      <c r="Q84" s="186">
        <v>6340</v>
      </c>
      <c r="R84" s="186">
        <v>4597</v>
      </c>
      <c r="S84" s="186">
        <v>3575</v>
      </c>
      <c r="T84" s="186">
        <v>2300</v>
      </c>
      <c r="U84" s="186">
        <v>1883</v>
      </c>
      <c r="V84" s="187">
        <v>2391</v>
      </c>
      <c r="W84" s="132">
        <v>0</v>
      </c>
      <c r="X84" s="186">
        <v>273</v>
      </c>
      <c r="Y84" s="186">
        <v>120</v>
      </c>
      <c r="Z84" s="186">
        <v>382</v>
      </c>
      <c r="AA84" s="117" t="s">
        <v>201</v>
      </c>
      <c r="AB84" s="117"/>
    </row>
    <row r="85" spans="1:28" s="112" customFormat="1" ht="20.25" customHeight="1">
      <c r="A85" s="116" t="s">
        <v>200</v>
      </c>
      <c r="B85" s="115"/>
      <c r="C85" s="115"/>
      <c r="D85" s="115"/>
      <c r="E85" s="184">
        <v>30368</v>
      </c>
      <c r="F85" s="186">
        <v>1703</v>
      </c>
      <c r="G85" s="186">
        <v>1886</v>
      </c>
      <c r="H85" s="186">
        <v>1951</v>
      </c>
      <c r="I85" s="186">
        <v>2046</v>
      </c>
      <c r="J85" s="186">
        <v>2184</v>
      </c>
      <c r="K85" s="186">
        <v>2000</v>
      </c>
      <c r="L85" s="186">
        <v>2315</v>
      </c>
      <c r="M85" s="186">
        <v>2692</v>
      </c>
      <c r="N85" s="186">
        <v>2606</v>
      </c>
      <c r="O85" s="186">
        <v>2451</v>
      </c>
      <c r="P85" s="186">
        <v>2184</v>
      </c>
      <c r="Q85" s="186">
        <v>1868</v>
      </c>
      <c r="R85" s="186">
        <v>1315</v>
      </c>
      <c r="S85" s="186">
        <v>1078</v>
      </c>
      <c r="T85" s="186">
        <v>673</v>
      </c>
      <c r="U85" s="186">
        <v>579</v>
      </c>
      <c r="V85" s="187">
        <v>684</v>
      </c>
      <c r="W85" s="132">
        <v>0</v>
      </c>
      <c r="X85" s="186">
        <v>10</v>
      </c>
      <c r="Y85" s="186">
        <v>4</v>
      </c>
      <c r="Z85" s="186">
        <v>139</v>
      </c>
      <c r="AA85" s="117" t="s">
        <v>199</v>
      </c>
      <c r="AB85" s="117"/>
    </row>
    <row r="86" spans="1:28" s="112" customFormat="1" ht="20.25" customHeight="1">
      <c r="A86" s="116" t="s">
        <v>198</v>
      </c>
      <c r="B86" s="115"/>
      <c r="C86" s="115"/>
      <c r="D86" s="115"/>
      <c r="E86" s="184">
        <v>18669</v>
      </c>
      <c r="F86" s="186">
        <v>921</v>
      </c>
      <c r="G86" s="186">
        <v>1051</v>
      </c>
      <c r="H86" s="186">
        <v>1107</v>
      </c>
      <c r="I86" s="186">
        <v>1217</v>
      </c>
      <c r="J86" s="186">
        <v>1377</v>
      </c>
      <c r="K86" s="186">
        <v>1336</v>
      </c>
      <c r="L86" s="186">
        <v>1311</v>
      </c>
      <c r="M86" s="186">
        <v>1424</v>
      </c>
      <c r="N86" s="186">
        <v>1517</v>
      </c>
      <c r="O86" s="186">
        <v>1602</v>
      </c>
      <c r="P86" s="186">
        <v>1516</v>
      </c>
      <c r="Q86" s="186">
        <v>1247</v>
      </c>
      <c r="R86" s="186">
        <v>885</v>
      </c>
      <c r="S86" s="186">
        <v>790</v>
      </c>
      <c r="T86" s="186">
        <v>483</v>
      </c>
      <c r="U86" s="186">
        <v>383</v>
      </c>
      <c r="V86" s="187">
        <v>383</v>
      </c>
      <c r="W86" s="132">
        <v>0</v>
      </c>
      <c r="X86" s="186">
        <v>3</v>
      </c>
      <c r="Y86" s="186">
        <v>5</v>
      </c>
      <c r="Z86" s="186">
        <v>111</v>
      </c>
      <c r="AA86" s="117" t="s">
        <v>197</v>
      </c>
      <c r="AB86" s="117"/>
    </row>
    <row r="87" spans="1:28" s="112" customFormat="1" ht="20.25" customHeight="1">
      <c r="A87" s="116" t="s">
        <v>196</v>
      </c>
      <c r="B87" s="115"/>
      <c r="C87" s="115"/>
      <c r="D87" s="115"/>
      <c r="E87" s="184">
        <v>13079</v>
      </c>
      <c r="F87" s="186">
        <v>617</v>
      </c>
      <c r="G87" s="186">
        <v>685</v>
      </c>
      <c r="H87" s="186">
        <v>754</v>
      </c>
      <c r="I87" s="186">
        <v>856</v>
      </c>
      <c r="J87" s="186">
        <v>921</v>
      </c>
      <c r="K87" s="186">
        <v>873</v>
      </c>
      <c r="L87" s="186">
        <v>839</v>
      </c>
      <c r="M87" s="186">
        <v>1041</v>
      </c>
      <c r="N87" s="186">
        <v>1081</v>
      </c>
      <c r="O87" s="186">
        <v>1109</v>
      </c>
      <c r="P87" s="186">
        <v>1032</v>
      </c>
      <c r="Q87" s="186">
        <v>838</v>
      </c>
      <c r="R87" s="186">
        <v>632</v>
      </c>
      <c r="S87" s="186">
        <v>589</v>
      </c>
      <c r="T87" s="186">
        <v>376</v>
      </c>
      <c r="U87" s="186">
        <v>312</v>
      </c>
      <c r="V87" s="187">
        <v>390</v>
      </c>
      <c r="W87" s="132">
        <v>0</v>
      </c>
      <c r="X87" s="186">
        <v>8</v>
      </c>
      <c r="Y87" s="186">
        <v>3</v>
      </c>
      <c r="Z87" s="186">
        <v>123</v>
      </c>
      <c r="AA87" s="117" t="s">
        <v>195</v>
      </c>
      <c r="AB87" s="117"/>
    </row>
    <row r="88" spans="1:28" s="113" customFormat="1" ht="20.25" customHeight="1">
      <c r="A88" s="116" t="s">
        <v>194</v>
      </c>
      <c r="B88" s="115"/>
      <c r="C88" s="115"/>
      <c r="D88" s="115"/>
      <c r="E88" s="184">
        <v>22416</v>
      </c>
      <c r="F88" s="186">
        <v>1299</v>
      </c>
      <c r="G88" s="186">
        <v>1381</v>
      </c>
      <c r="H88" s="186">
        <v>1370</v>
      </c>
      <c r="I88" s="186">
        <v>1498</v>
      </c>
      <c r="J88" s="186">
        <v>1618</v>
      </c>
      <c r="K88" s="186">
        <v>1574</v>
      </c>
      <c r="L88" s="186">
        <v>1749</v>
      </c>
      <c r="M88" s="186">
        <v>1885</v>
      </c>
      <c r="N88" s="186">
        <v>1875</v>
      </c>
      <c r="O88" s="186">
        <v>1799</v>
      </c>
      <c r="P88" s="186">
        <v>1647</v>
      </c>
      <c r="Q88" s="186">
        <v>1333</v>
      </c>
      <c r="R88" s="186">
        <v>1013</v>
      </c>
      <c r="S88" s="186">
        <v>815</v>
      </c>
      <c r="T88" s="186">
        <v>520</v>
      </c>
      <c r="U88" s="186">
        <v>444</v>
      </c>
      <c r="V88" s="187">
        <v>489</v>
      </c>
      <c r="W88" s="132">
        <v>0</v>
      </c>
      <c r="X88" s="186">
        <v>13</v>
      </c>
      <c r="Y88" s="186">
        <v>10</v>
      </c>
      <c r="Z88" s="186">
        <v>84</v>
      </c>
      <c r="AA88" s="114" t="s">
        <v>193</v>
      </c>
      <c r="AB88" s="114"/>
    </row>
    <row r="89" spans="1:28" s="113" customFormat="1" ht="20.25" customHeight="1">
      <c r="A89" s="116" t="s">
        <v>192</v>
      </c>
      <c r="B89" s="115"/>
      <c r="C89" s="115"/>
      <c r="D89" s="115"/>
      <c r="E89" s="184">
        <v>12348</v>
      </c>
      <c r="F89" s="186">
        <v>687</v>
      </c>
      <c r="G89" s="186">
        <v>829</v>
      </c>
      <c r="H89" s="186">
        <v>836</v>
      </c>
      <c r="I89" s="186">
        <v>869</v>
      </c>
      <c r="J89" s="186">
        <v>844</v>
      </c>
      <c r="K89" s="186">
        <v>854</v>
      </c>
      <c r="L89" s="186">
        <v>950</v>
      </c>
      <c r="M89" s="186">
        <v>1075</v>
      </c>
      <c r="N89" s="186">
        <v>989</v>
      </c>
      <c r="O89" s="186">
        <v>989</v>
      </c>
      <c r="P89" s="186">
        <v>851</v>
      </c>
      <c r="Q89" s="186">
        <v>726</v>
      </c>
      <c r="R89" s="186">
        <v>537</v>
      </c>
      <c r="S89" s="186">
        <v>450</v>
      </c>
      <c r="T89" s="186">
        <v>293</v>
      </c>
      <c r="U89" s="186">
        <v>227</v>
      </c>
      <c r="V89" s="187">
        <v>308</v>
      </c>
      <c r="W89" s="132">
        <v>0</v>
      </c>
      <c r="X89" s="186">
        <v>4</v>
      </c>
      <c r="Y89" s="186">
        <v>5</v>
      </c>
      <c r="Z89" s="186">
        <v>25</v>
      </c>
      <c r="AA89" s="114" t="s">
        <v>191</v>
      </c>
      <c r="AB89" s="114"/>
    </row>
    <row r="90" spans="1:28" s="113" customFormat="1" ht="20.25" customHeight="1">
      <c r="A90" s="116" t="s">
        <v>190</v>
      </c>
      <c r="B90" s="115"/>
      <c r="C90" s="115"/>
      <c r="D90" s="115"/>
      <c r="E90" s="184">
        <v>13937</v>
      </c>
      <c r="F90" s="186">
        <v>632</v>
      </c>
      <c r="G90" s="186">
        <v>749</v>
      </c>
      <c r="H90" s="186">
        <v>792</v>
      </c>
      <c r="I90" s="186">
        <v>948</v>
      </c>
      <c r="J90" s="186">
        <v>971</v>
      </c>
      <c r="K90" s="186">
        <v>947</v>
      </c>
      <c r="L90" s="186">
        <v>908</v>
      </c>
      <c r="M90" s="186">
        <v>1152</v>
      </c>
      <c r="N90" s="186">
        <v>1156</v>
      </c>
      <c r="O90" s="186">
        <v>1227</v>
      </c>
      <c r="P90" s="186">
        <v>1100</v>
      </c>
      <c r="Q90" s="186">
        <v>937</v>
      </c>
      <c r="R90" s="186">
        <v>711</v>
      </c>
      <c r="S90" s="186">
        <v>627</v>
      </c>
      <c r="T90" s="186">
        <v>402</v>
      </c>
      <c r="U90" s="186">
        <v>305</v>
      </c>
      <c r="V90" s="187">
        <v>314</v>
      </c>
      <c r="W90" s="132">
        <v>0</v>
      </c>
      <c r="X90" s="186">
        <v>6</v>
      </c>
      <c r="Y90" s="186">
        <v>5</v>
      </c>
      <c r="Z90" s="186">
        <v>48</v>
      </c>
      <c r="AA90" s="114" t="s">
        <v>189</v>
      </c>
      <c r="AB90" s="114"/>
    </row>
    <row r="91" spans="1:28" s="113" customFormat="1" ht="20.25" customHeight="1">
      <c r="A91" s="116" t="s">
        <v>188</v>
      </c>
      <c r="B91" s="115"/>
      <c r="C91" s="115"/>
      <c r="D91" s="115"/>
      <c r="E91" s="184">
        <v>21054</v>
      </c>
      <c r="F91" s="186">
        <v>1082</v>
      </c>
      <c r="G91" s="186">
        <v>1181</v>
      </c>
      <c r="H91" s="186">
        <v>1212</v>
      </c>
      <c r="I91" s="186">
        <v>1266</v>
      </c>
      <c r="J91" s="186">
        <v>1390</v>
      </c>
      <c r="K91" s="186">
        <v>1349</v>
      </c>
      <c r="L91" s="186">
        <v>1521</v>
      </c>
      <c r="M91" s="186">
        <v>1580</v>
      </c>
      <c r="N91" s="186">
        <v>1743</v>
      </c>
      <c r="O91" s="186">
        <v>1727</v>
      </c>
      <c r="P91" s="186">
        <v>1581</v>
      </c>
      <c r="Q91" s="186">
        <v>1339</v>
      </c>
      <c r="R91" s="186">
        <v>928</v>
      </c>
      <c r="S91" s="186">
        <v>882</v>
      </c>
      <c r="T91" s="186">
        <v>639</v>
      </c>
      <c r="U91" s="186">
        <v>484</v>
      </c>
      <c r="V91" s="187">
        <v>604</v>
      </c>
      <c r="W91" s="132">
        <v>1</v>
      </c>
      <c r="X91" s="186">
        <v>8</v>
      </c>
      <c r="Y91" s="186">
        <v>8</v>
      </c>
      <c r="Z91" s="186">
        <v>529</v>
      </c>
      <c r="AA91" s="114" t="s">
        <v>187</v>
      </c>
      <c r="AB91" s="114"/>
    </row>
    <row r="92" spans="1:28" s="113" customFormat="1" ht="20.25" customHeight="1">
      <c r="A92" s="116" t="s">
        <v>186</v>
      </c>
      <c r="B92" s="115"/>
      <c r="C92" s="115"/>
      <c r="D92" s="115"/>
      <c r="E92" s="184">
        <v>16349</v>
      </c>
      <c r="F92" s="186">
        <v>868</v>
      </c>
      <c r="G92" s="186">
        <v>1001</v>
      </c>
      <c r="H92" s="186">
        <v>1041</v>
      </c>
      <c r="I92" s="186">
        <v>1112</v>
      </c>
      <c r="J92" s="186">
        <v>1207</v>
      </c>
      <c r="K92" s="186">
        <v>1092</v>
      </c>
      <c r="L92" s="186">
        <v>1181</v>
      </c>
      <c r="M92" s="186">
        <v>1352</v>
      </c>
      <c r="N92" s="186">
        <v>1419</v>
      </c>
      <c r="O92" s="186">
        <v>1396</v>
      </c>
      <c r="P92" s="186">
        <v>1182</v>
      </c>
      <c r="Q92" s="186">
        <v>987</v>
      </c>
      <c r="R92" s="186">
        <v>823</v>
      </c>
      <c r="S92" s="186">
        <v>628</v>
      </c>
      <c r="T92" s="186">
        <v>375</v>
      </c>
      <c r="U92" s="186">
        <v>327</v>
      </c>
      <c r="V92" s="187">
        <v>320</v>
      </c>
      <c r="W92" s="132">
        <v>0</v>
      </c>
      <c r="X92" s="186">
        <v>6</v>
      </c>
      <c r="Y92" s="186">
        <v>2</v>
      </c>
      <c r="Z92" s="186">
        <v>30</v>
      </c>
      <c r="AA92" s="114" t="s">
        <v>185</v>
      </c>
      <c r="AB92" s="114"/>
    </row>
    <row r="93" spans="1:28" s="113" customFormat="1" ht="20.25" customHeight="1">
      <c r="A93" s="116" t="s">
        <v>184</v>
      </c>
      <c r="B93" s="115"/>
      <c r="C93" s="115"/>
      <c r="D93" s="115"/>
      <c r="E93" s="184">
        <v>12351</v>
      </c>
      <c r="F93" s="186">
        <v>570</v>
      </c>
      <c r="G93" s="186">
        <v>697</v>
      </c>
      <c r="H93" s="186">
        <v>643</v>
      </c>
      <c r="I93" s="186">
        <v>774</v>
      </c>
      <c r="J93" s="186">
        <v>803</v>
      </c>
      <c r="K93" s="186">
        <v>810</v>
      </c>
      <c r="L93" s="186">
        <v>825</v>
      </c>
      <c r="M93" s="186">
        <v>998</v>
      </c>
      <c r="N93" s="186">
        <v>997</v>
      </c>
      <c r="O93" s="186">
        <v>1095</v>
      </c>
      <c r="P93" s="186">
        <v>944</v>
      </c>
      <c r="Q93" s="186">
        <v>843</v>
      </c>
      <c r="R93" s="186">
        <v>641</v>
      </c>
      <c r="S93" s="186">
        <v>543</v>
      </c>
      <c r="T93" s="186">
        <v>399</v>
      </c>
      <c r="U93" s="186">
        <v>295</v>
      </c>
      <c r="V93" s="187">
        <v>278</v>
      </c>
      <c r="W93" s="132">
        <v>0</v>
      </c>
      <c r="X93" s="186">
        <v>8</v>
      </c>
      <c r="Y93" s="186">
        <v>5</v>
      </c>
      <c r="Z93" s="186">
        <v>183</v>
      </c>
      <c r="AA93" s="114" t="s">
        <v>183</v>
      </c>
      <c r="AB93" s="114"/>
    </row>
    <row r="94" spans="1:28" s="113" customFormat="1" ht="20.25" customHeight="1">
      <c r="A94" s="116" t="s">
        <v>182</v>
      </c>
      <c r="B94" s="115"/>
      <c r="C94" s="115"/>
      <c r="D94" s="115"/>
      <c r="E94" s="184">
        <v>12190</v>
      </c>
      <c r="F94" s="186">
        <v>595</v>
      </c>
      <c r="G94" s="186">
        <v>652</v>
      </c>
      <c r="H94" s="186">
        <v>703</v>
      </c>
      <c r="I94" s="186">
        <v>779</v>
      </c>
      <c r="J94" s="186">
        <v>807</v>
      </c>
      <c r="K94" s="186">
        <v>727</v>
      </c>
      <c r="L94" s="186">
        <v>832</v>
      </c>
      <c r="M94" s="186">
        <v>972</v>
      </c>
      <c r="N94" s="186">
        <v>1022</v>
      </c>
      <c r="O94" s="186">
        <v>1089</v>
      </c>
      <c r="P94" s="186">
        <v>954</v>
      </c>
      <c r="Q94" s="186">
        <v>765</v>
      </c>
      <c r="R94" s="186">
        <v>582</v>
      </c>
      <c r="S94" s="186">
        <v>567</v>
      </c>
      <c r="T94" s="186">
        <v>343</v>
      </c>
      <c r="U94" s="186">
        <v>281</v>
      </c>
      <c r="V94" s="187">
        <v>334</v>
      </c>
      <c r="W94" s="132">
        <v>0</v>
      </c>
      <c r="X94" s="186">
        <v>7</v>
      </c>
      <c r="Y94" s="186">
        <v>1</v>
      </c>
      <c r="Z94" s="186">
        <v>178</v>
      </c>
      <c r="AA94" s="114" t="s">
        <v>181</v>
      </c>
      <c r="AB94" s="114"/>
    </row>
    <row r="95" spans="1:28" s="113" customFormat="1" ht="20.25" customHeight="1">
      <c r="A95" s="116" t="s">
        <v>180</v>
      </c>
      <c r="B95" s="115"/>
      <c r="C95" s="115"/>
      <c r="D95" s="115"/>
      <c r="E95" s="184">
        <v>18190</v>
      </c>
      <c r="F95" s="186">
        <v>890</v>
      </c>
      <c r="G95" s="186">
        <v>889</v>
      </c>
      <c r="H95" s="186">
        <v>968</v>
      </c>
      <c r="I95" s="186">
        <v>1095</v>
      </c>
      <c r="J95" s="186">
        <v>1266</v>
      </c>
      <c r="K95" s="186">
        <v>1167</v>
      </c>
      <c r="L95" s="186">
        <v>1228</v>
      </c>
      <c r="M95" s="186">
        <v>1485</v>
      </c>
      <c r="N95" s="186">
        <v>1535</v>
      </c>
      <c r="O95" s="186">
        <v>1631</v>
      </c>
      <c r="P95" s="186">
        <v>1435</v>
      </c>
      <c r="Q95" s="186">
        <v>1212</v>
      </c>
      <c r="R95" s="186">
        <v>851</v>
      </c>
      <c r="S95" s="186">
        <v>800</v>
      </c>
      <c r="T95" s="186">
        <v>530</v>
      </c>
      <c r="U95" s="186">
        <v>469</v>
      </c>
      <c r="V95" s="187">
        <v>664</v>
      </c>
      <c r="W95" s="132">
        <v>0</v>
      </c>
      <c r="X95" s="186">
        <v>4</v>
      </c>
      <c r="Y95" s="186">
        <v>3</v>
      </c>
      <c r="Z95" s="186">
        <v>68</v>
      </c>
      <c r="AA95" s="128" t="s">
        <v>179</v>
      </c>
      <c r="AB95" s="129"/>
    </row>
    <row r="96" spans="1:28" s="9" customFormat="1" ht="4.5" customHeight="1">
      <c r="B96" s="24"/>
      <c r="C96" s="24"/>
      <c r="D96" s="24"/>
      <c r="E96" s="25"/>
      <c r="F96" s="26"/>
      <c r="G96" s="27"/>
      <c r="H96" s="25"/>
      <c r="I96" s="26"/>
      <c r="J96" s="27"/>
      <c r="K96" s="28"/>
      <c r="L96" s="26"/>
      <c r="M96" s="28"/>
      <c r="N96" s="25"/>
      <c r="O96" s="26"/>
      <c r="P96" s="27"/>
      <c r="Q96" s="26"/>
      <c r="R96" s="28"/>
      <c r="S96" s="26"/>
      <c r="T96" s="28"/>
      <c r="U96" s="26"/>
      <c r="V96" s="28"/>
      <c r="W96" s="26"/>
      <c r="X96" s="26"/>
      <c r="Y96" s="26"/>
      <c r="Z96" s="26"/>
      <c r="AA96" s="130"/>
      <c r="AB96" s="19"/>
    </row>
    <row r="97" spans="1:28" s="9" customFormat="1" ht="18" customHeight="1">
      <c r="A97" s="29" t="s">
        <v>128</v>
      </c>
      <c r="Q97" s="29"/>
      <c r="R97" s="29" t="s">
        <v>126</v>
      </c>
      <c r="S97" s="29"/>
      <c r="Y97" s="127"/>
      <c r="Z97" s="127"/>
      <c r="AA97" s="90"/>
      <c r="AB97" s="126"/>
    </row>
    <row r="98" spans="1:28" s="29" customFormat="1" ht="18.75" customHeight="1">
      <c r="A98" s="29" t="s">
        <v>89</v>
      </c>
      <c r="R98" s="29" t="s">
        <v>90</v>
      </c>
      <c r="Y98" s="89"/>
      <c r="Z98" s="89"/>
      <c r="AA98" s="90"/>
      <c r="AB98" s="89"/>
    </row>
    <row r="99" spans="1:28" s="29" customFormat="1" ht="20.25" customHeight="1">
      <c r="A99" s="9"/>
      <c r="Q99" s="9"/>
      <c r="R99" s="9"/>
      <c r="S99" s="9"/>
      <c r="Y99" s="89"/>
      <c r="Z99" s="89"/>
      <c r="AA99" s="126"/>
      <c r="AB99" s="89"/>
    </row>
    <row r="100" spans="1:28" s="9" customFormat="1">
      <c r="A100" s="7"/>
      <c r="Y100" s="127"/>
      <c r="Z100" s="127"/>
      <c r="AA100" s="126"/>
      <c r="AB100" s="127"/>
    </row>
    <row r="101" spans="1:28">
      <c r="Y101" s="6"/>
      <c r="Z101" s="6"/>
      <c r="AA101" s="89"/>
      <c r="AB101" s="6"/>
    </row>
    <row r="102" spans="1:28">
      <c r="AA102" s="29"/>
    </row>
    <row r="103" spans="1:28">
      <c r="AA103" s="9"/>
    </row>
  </sheetData>
  <mergeCells count="11">
    <mergeCell ref="A40:D44"/>
    <mergeCell ref="F40:Z40"/>
    <mergeCell ref="AA40:AB44"/>
    <mergeCell ref="A77:D81"/>
    <mergeCell ref="F77:Z77"/>
    <mergeCell ref="AA77:AB81"/>
    <mergeCell ref="A9:D9"/>
    <mergeCell ref="AA9:AB9"/>
    <mergeCell ref="A4:D8"/>
    <mergeCell ref="F4:Z4"/>
    <mergeCell ref="AA4:AB8"/>
  </mergeCells>
  <phoneticPr fontId="7" type="noConversion"/>
  <pageMargins left="0.33" right="0" top="0.78740157480314965" bottom="0.71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Q20"/>
  <sheetViews>
    <sheetView showGridLines="0" topLeftCell="A15" workbookViewId="0">
      <selection activeCell="I27" sqref="I27"/>
    </sheetView>
  </sheetViews>
  <sheetFormatPr defaultColWidth="9.125" defaultRowHeight="18"/>
  <cols>
    <col min="1" max="1" width="0.875" style="7" customWidth="1"/>
    <col min="2" max="2" width="5.875" style="7" customWidth="1"/>
    <col min="3" max="3" width="4.375" style="7" customWidth="1"/>
    <col min="4" max="4" width="7.75" style="7" customWidth="1"/>
    <col min="5" max="7" width="8.875" style="7" customWidth="1"/>
    <col min="8" max="16" width="8.75" style="7" customWidth="1"/>
    <col min="17" max="17" width="14.875" style="6" customWidth="1"/>
    <col min="18" max="18" width="2.25" style="7" customWidth="1"/>
    <col min="19" max="19" width="11" style="7" customWidth="1"/>
    <col min="20" max="16384" width="9.125" style="7"/>
  </cols>
  <sheetData>
    <row r="1" spans="1:17" s="1" customFormat="1">
      <c r="B1" s="1" t="s">
        <v>261</v>
      </c>
      <c r="C1" s="2"/>
      <c r="D1" s="1" t="s">
        <v>248</v>
      </c>
      <c r="Q1" s="31"/>
    </row>
    <row r="2" spans="1:17" s="3" customFormat="1">
      <c r="B2" s="1" t="s">
        <v>262</v>
      </c>
      <c r="C2" s="2"/>
      <c r="D2" s="1" t="s">
        <v>249</v>
      </c>
      <c r="E2" s="1"/>
      <c r="Q2" s="32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29" customFormat="1" ht="15.6">
      <c r="A4" s="52"/>
      <c r="B4" s="52"/>
      <c r="C4" s="52"/>
      <c r="D4" s="52"/>
      <c r="E4" s="232" t="s">
        <v>138</v>
      </c>
      <c r="F4" s="233"/>
      <c r="G4" s="233"/>
      <c r="H4" s="233"/>
      <c r="I4" s="233"/>
      <c r="J4" s="234"/>
      <c r="K4" s="232" t="s">
        <v>139</v>
      </c>
      <c r="L4" s="233"/>
      <c r="M4" s="233"/>
      <c r="N4" s="233"/>
      <c r="O4" s="233"/>
      <c r="P4" s="233"/>
      <c r="Q4" s="212" t="s">
        <v>27</v>
      </c>
    </row>
    <row r="5" spans="1:17" s="29" customFormat="1" ht="21.75" customHeight="1">
      <c r="A5" s="89"/>
      <c r="B5" s="89"/>
      <c r="C5" s="89"/>
      <c r="D5" s="89"/>
      <c r="E5" s="220" t="s">
        <v>28</v>
      </c>
      <c r="F5" s="221"/>
      <c r="G5" s="222"/>
      <c r="H5" s="226" t="s">
        <v>29</v>
      </c>
      <c r="I5" s="227"/>
      <c r="J5" s="228"/>
      <c r="K5" s="220" t="s">
        <v>28</v>
      </c>
      <c r="L5" s="221"/>
      <c r="M5" s="222"/>
      <c r="N5" s="226" t="s">
        <v>29</v>
      </c>
      <c r="O5" s="227"/>
      <c r="P5" s="228"/>
      <c r="Q5" s="214"/>
    </row>
    <row r="6" spans="1:17" s="29" customFormat="1" ht="21.75" customHeight="1">
      <c r="A6" s="218" t="s">
        <v>30</v>
      </c>
      <c r="B6" s="218"/>
      <c r="C6" s="218"/>
      <c r="D6" s="218"/>
      <c r="E6" s="223" t="s">
        <v>31</v>
      </c>
      <c r="F6" s="224"/>
      <c r="G6" s="225"/>
      <c r="H6" s="216" t="s">
        <v>32</v>
      </c>
      <c r="I6" s="217"/>
      <c r="J6" s="229"/>
      <c r="K6" s="223" t="s">
        <v>31</v>
      </c>
      <c r="L6" s="224"/>
      <c r="M6" s="225"/>
      <c r="N6" s="216" t="s">
        <v>32</v>
      </c>
      <c r="O6" s="217"/>
      <c r="P6" s="229"/>
      <c r="Q6" s="214"/>
    </row>
    <row r="7" spans="1:17" s="29" customFormat="1" ht="15.6">
      <c r="A7" s="218"/>
      <c r="B7" s="218"/>
      <c r="C7" s="218"/>
      <c r="D7" s="219"/>
      <c r="E7" s="53" t="s">
        <v>1</v>
      </c>
      <c r="F7" s="53" t="s">
        <v>2</v>
      </c>
      <c r="G7" s="54" t="s">
        <v>3</v>
      </c>
      <c r="H7" s="53" t="s">
        <v>1</v>
      </c>
      <c r="I7" s="53" t="s">
        <v>2</v>
      </c>
      <c r="J7" s="54" t="s">
        <v>3</v>
      </c>
      <c r="K7" s="53" t="s">
        <v>1</v>
      </c>
      <c r="L7" s="53" t="s">
        <v>2</v>
      </c>
      <c r="M7" s="54" t="s">
        <v>3</v>
      </c>
      <c r="N7" s="53" t="s">
        <v>1</v>
      </c>
      <c r="O7" s="53" t="s">
        <v>2</v>
      </c>
      <c r="P7" s="53" t="s">
        <v>3</v>
      </c>
      <c r="Q7" s="214"/>
    </row>
    <row r="8" spans="1:17" s="29" customFormat="1" ht="15.6">
      <c r="A8" s="55"/>
      <c r="B8" s="55"/>
      <c r="C8" s="55"/>
      <c r="D8" s="55"/>
      <c r="E8" s="56" t="s">
        <v>0</v>
      </c>
      <c r="F8" s="56" t="s">
        <v>4</v>
      </c>
      <c r="G8" s="57" t="s">
        <v>5</v>
      </c>
      <c r="H8" s="56" t="s">
        <v>0</v>
      </c>
      <c r="I8" s="56" t="s">
        <v>4</v>
      </c>
      <c r="J8" s="57" t="s">
        <v>5</v>
      </c>
      <c r="K8" s="56" t="s">
        <v>0</v>
      </c>
      <c r="L8" s="56" t="s">
        <v>4</v>
      </c>
      <c r="M8" s="57" t="s">
        <v>5</v>
      </c>
      <c r="N8" s="56" t="s">
        <v>0</v>
      </c>
      <c r="O8" s="56" t="s">
        <v>4</v>
      </c>
      <c r="P8" s="56" t="s">
        <v>5</v>
      </c>
      <c r="Q8" s="216"/>
    </row>
    <row r="9" spans="1:17" s="37" customFormat="1" ht="24" customHeight="1">
      <c r="B9" s="235">
        <v>2552</v>
      </c>
      <c r="C9" s="235"/>
      <c r="D9" s="236"/>
      <c r="E9" s="123">
        <v>27143</v>
      </c>
      <c r="F9" s="123">
        <v>13941</v>
      </c>
      <c r="G9" s="123">
        <v>13202</v>
      </c>
      <c r="H9" s="124">
        <v>10.561462161148388</v>
      </c>
      <c r="I9" s="124">
        <v>5.4245051758674308</v>
      </c>
      <c r="J9" s="124">
        <v>5.1369569852809569</v>
      </c>
      <c r="K9" s="123">
        <v>15167</v>
      </c>
      <c r="L9" s="123">
        <v>8540</v>
      </c>
      <c r="M9" s="123">
        <v>6627</v>
      </c>
      <c r="N9" s="124">
        <v>5.9015472349459381</v>
      </c>
      <c r="O9" s="124">
        <v>3.3229520265338111</v>
      </c>
      <c r="P9" s="124">
        <v>2.5785952084121271</v>
      </c>
      <c r="Q9" s="133">
        <v>2009</v>
      </c>
    </row>
    <row r="10" spans="1:17" s="37" customFormat="1" ht="21" customHeight="1">
      <c r="B10" s="230">
        <v>2553</v>
      </c>
      <c r="C10" s="230"/>
      <c r="D10" s="237"/>
      <c r="E10" s="123">
        <v>26416</v>
      </c>
      <c r="F10" s="123">
        <v>13541</v>
      </c>
      <c r="G10" s="123">
        <v>12875</v>
      </c>
      <c r="H10" s="124">
        <v>10.253659290185622</v>
      </c>
      <c r="I10" s="124">
        <v>5.2560872368414415</v>
      </c>
      <c r="J10" s="124">
        <v>4.9975720533441814</v>
      </c>
      <c r="K10" s="123">
        <v>16176</v>
      </c>
      <c r="L10" s="123">
        <v>9125</v>
      </c>
      <c r="M10" s="123">
        <v>7051</v>
      </c>
      <c r="N10" s="124">
        <v>6.2788913036812017</v>
      </c>
      <c r="O10" s="124">
        <v>3.5419685426614098</v>
      </c>
      <c r="P10" s="124">
        <v>2.7369227610197919</v>
      </c>
      <c r="Q10" s="133">
        <v>2010</v>
      </c>
    </row>
    <row r="11" spans="1:17" s="37" customFormat="1" ht="21" customHeight="1">
      <c r="B11" s="230">
        <v>2554</v>
      </c>
      <c r="C11" s="230"/>
      <c r="D11" s="231"/>
      <c r="E11" s="123">
        <v>28657</v>
      </c>
      <c r="F11" s="123">
        <v>14738</v>
      </c>
      <c r="G11" s="123">
        <v>13919</v>
      </c>
      <c r="H11" s="124">
        <v>11.13</v>
      </c>
      <c r="I11" s="124">
        <v>5.7219552174890405</v>
      </c>
      <c r="J11" s="124">
        <v>5.4039825398446162</v>
      </c>
      <c r="K11" s="123">
        <v>16642</v>
      </c>
      <c r="L11" s="123">
        <v>9509</v>
      </c>
      <c r="M11" s="123">
        <v>7133</v>
      </c>
      <c r="N11" s="124">
        <v>6.46</v>
      </c>
      <c r="O11" s="124">
        <v>3.6918219679131012</v>
      </c>
      <c r="P11" s="124">
        <v>2.7693517822193874</v>
      </c>
      <c r="Q11" s="133">
        <v>2011</v>
      </c>
    </row>
    <row r="12" spans="1:17" s="37" customFormat="1" ht="21" customHeight="1">
      <c r="B12" s="230">
        <v>2555</v>
      </c>
      <c r="C12" s="230"/>
      <c r="D12" s="231"/>
      <c r="E12" s="123">
        <v>28086</v>
      </c>
      <c r="F12" s="123">
        <v>14532</v>
      </c>
      <c r="G12" s="123">
        <v>13554</v>
      </c>
      <c r="H12" s="124">
        <v>10.836036941140248</v>
      </c>
      <c r="I12" s="124">
        <v>5.6066826471783129</v>
      </c>
      <c r="J12" s="124">
        <v>5.2293542939619364</v>
      </c>
      <c r="K12" s="123">
        <v>16258</v>
      </c>
      <c r="L12" s="123">
        <v>9301</v>
      </c>
      <c r="M12" s="123">
        <v>6957</v>
      </c>
      <c r="N12" s="124">
        <v>6.2726016018321644</v>
      </c>
      <c r="O12" s="124">
        <v>3.5884775186764033</v>
      </c>
      <c r="P12" s="124">
        <v>2.6841240831557616</v>
      </c>
      <c r="Q12" s="133">
        <v>2012</v>
      </c>
    </row>
    <row r="13" spans="1:17" s="37" customFormat="1" ht="21" customHeight="1">
      <c r="B13" s="230">
        <v>2556</v>
      </c>
      <c r="C13" s="230"/>
      <c r="D13" s="231"/>
      <c r="E13" s="123">
        <v>26711</v>
      </c>
      <c r="F13" s="123">
        <v>13609</v>
      </c>
      <c r="G13" s="123">
        <v>13102</v>
      </c>
      <c r="H13" s="124">
        <v>10.241103590003124</v>
      </c>
      <c r="I13" s="124">
        <v>5.2177447027948229</v>
      </c>
      <c r="J13" s="124">
        <v>5.0233588872083015</v>
      </c>
      <c r="K13" s="123">
        <v>17330</v>
      </c>
      <c r="L13" s="123">
        <v>9770</v>
      </c>
      <c r="M13" s="123">
        <v>7560</v>
      </c>
      <c r="N13" s="124">
        <v>6.6443908956891971</v>
      </c>
      <c r="O13" s="124">
        <v>3.7458568407895823</v>
      </c>
      <c r="P13" s="124">
        <v>2.8985340548996152</v>
      </c>
      <c r="Q13" s="133">
        <v>2013</v>
      </c>
    </row>
    <row r="14" spans="1:17" s="37" customFormat="1" ht="21" customHeight="1">
      <c r="B14" s="230">
        <v>2557</v>
      </c>
      <c r="C14" s="230"/>
      <c r="D14" s="231"/>
      <c r="E14" s="123">
        <v>25838</v>
      </c>
      <c r="F14" s="123">
        <v>13173</v>
      </c>
      <c r="G14" s="123">
        <v>12665</v>
      </c>
      <c r="H14" s="124">
        <v>9.8823813792955733</v>
      </c>
      <c r="I14" s="124">
        <v>5.0383392642410634</v>
      </c>
      <c r="J14" s="124">
        <v>4.8440421150545099</v>
      </c>
      <c r="K14" s="123">
        <v>17685</v>
      </c>
      <c r="L14" s="123">
        <v>9907</v>
      </c>
      <c r="M14" s="123">
        <v>7778</v>
      </c>
      <c r="N14" s="124">
        <v>6.7640651247326504</v>
      </c>
      <c r="O14" s="124">
        <v>3.7891768838409026</v>
      </c>
      <c r="P14" s="124">
        <v>2.9748882408917474</v>
      </c>
      <c r="Q14" s="133">
        <v>2014</v>
      </c>
    </row>
    <row r="15" spans="1:17" s="37" customFormat="1" ht="21" customHeight="1">
      <c r="B15" s="230">
        <v>2558</v>
      </c>
      <c r="C15" s="230"/>
      <c r="D15" s="231"/>
      <c r="E15" s="123">
        <v>22646</v>
      </c>
      <c r="F15" s="123">
        <v>11615</v>
      </c>
      <c r="G15" s="123">
        <v>11031</v>
      </c>
      <c r="H15" s="124">
        <v>8.6302531416430863</v>
      </c>
      <c r="I15" s="124">
        <v>4.43</v>
      </c>
      <c r="J15" s="124">
        <v>4.2</v>
      </c>
      <c r="K15" s="123">
        <v>18317</v>
      </c>
      <c r="L15" s="123">
        <v>10480</v>
      </c>
      <c r="M15" s="123">
        <v>7837</v>
      </c>
      <c r="N15" s="124">
        <v>6.98</v>
      </c>
      <c r="O15" s="124">
        <v>3.99</v>
      </c>
      <c r="P15" s="124">
        <v>2.99</v>
      </c>
      <c r="Q15" s="133">
        <v>2015</v>
      </c>
    </row>
    <row r="16" spans="1:17" customFormat="1" ht="21" customHeight="1">
      <c r="A16" s="37"/>
      <c r="B16" s="230">
        <v>2559</v>
      </c>
      <c r="C16" s="230"/>
      <c r="D16" s="231"/>
      <c r="E16" s="123">
        <v>23762</v>
      </c>
      <c r="F16" s="123">
        <v>12078</v>
      </c>
      <c r="G16" s="123">
        <v>11684</v>
      </c>
      <c r="H16" s="124">
        <v>9.0384932852233835</v>
      </c>
      <c r="I16" s="124">
        <v>4.5941807044410421</v>
      </c>
      <c r="J16" s="124">
        <v>4.4443125807823423</v>
      </c>
      <c r="K16" s="123">
        <v>19500</v>
      </c>
      <c r="L16" s="123">
        <v>11126</v>
      </c>
      <c r="M16" s="123">
        <v>8374</v>
      </c>
      <c r="N16" s="124">
        <v>7.4173309932604985</v>
      </c>
      <c r="O16" s="124">
        <v>4.2320628015905806</v>
      </c>
      <c r="P16" s="124">
        <v>3.1852681916699188</v>
      </c>
      <c r="Q16" s="133">
        <v>2016</v>
      </c>
    </row>
    <row r="17" spans="1:17" ht="6" customHeight="1">
      <c r="E17" s="58"/>
      <c r="F17" s="58"/>
      <c r="G17" s="58"/>
      <c r="H17" s="59"/>
      <c r="I17" s="59"/>
      <c r="J17" s="58"/>
      <c r="L17" s="59"/>
      <c r="M17" s="58"/>
      <c r="N17" s="59"/>
      <c r="O17" s="59"/>
      <c r="P17" s="59"/>
      <c r="Q17" s="60"/>
    </row>
    <row r="18" spans="1:17" ht="6" customHeight="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</row>
    <row r="19" spans="1:17" s="37" customFormat="1" ht="17.399999999999999">
      <c r="B19" s="62" t="s">
        <v>246</v>
      </c>
      <c r="Q19" s="36"/>
    </row>
    <row r="20" spans="1:17" s="37" customFormat="1" ht="17.399999999999999">
      <c r="B20" s="29" t="s">
        <v>247</v>
      </c>
      <c r="Q20" s="36"/>
    </row>
  </sheetData>
  <mergeCells count="21">
    <mergeCell ref="B14:D14"/>
    <mergeCell ref="B15:D15"/>
    <mergeCell ref="B16:D16"/>
    <mergeCell ref="E4:J4"/>
    <mergeCell ref="K4:P4"/>
    <mergeCell ref="B9:D9"/>
    <mergeCell ref="B10:D10"/>
    <mergeCell ref="B11:D11"/>
    <mergeCell ref="B12:D12"/>
    <mergeCell ref="B13:D13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honeticPr fontId="5" type="noConversion"/>
  <pageMargins left="0.55118110236220474" right="0.19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A30"/>
  <sheetViews>
    <sheetView showGridLines="0" topLeftCell="N16" workbookViewId="0">
      <selection activeCell="I27" sqref="I27"/>
    </sheetView>
  </sheetViews>
  <sheetFormatPr defaultColWidth="9.125" defaultRowHeight="18"/>
  <cols>
    <col min="1" max="1" width="1.625" style="67" customWidth="1"/>
    <col min="2" max="2" width="1.375" style="67" customWidth="1"/>
    <col min="3" max="3" width="2.625" style="67" customWidth="1"/>
    <col min="4" max="4" width="1.75" style="67" customWidth="1"/>
    <col min="5" max="5" width="4.125" style="67" customWidth="1"/>
    <col min="6" max="6" width="10.125" style="67" customWidth="1"/>
    <col min="7" max="7" width="9.125" style="67" customWidth="1"/>
    <col min="8" max="8" width="8.125" style="67" customWidth="1"/>
    <col min="9" max="9" width="8.875" style="67" customWidth="1"/>
    <col min="10" max="10" width="9.75" style="67" customWidth="1"/>
    <col min="11" max="11" width="8.125" style="67" customWidth="1"/>
    <col min="12" max="12" width="9.375" style="67" customWidth="1"/>
    <col min="13" max="13" width="9" style="67" customWidth="1"/>
    <col min="14" max="14" width="8.125" style="67" customWidth="1"/>
    <col min="15" max="16" width="9.125" style="67" customWidth="1"/>
    <col min="17" max="17" width="8.125" style="67" customWidth="1"/>
    <col min="18" max="18" width="8.875" style="67" customWidth="1"/>
    <col min="19" max="19" width="9.125" style="67" customWidth="1"/>
    <col min="20" max="20" width="8.125" style="67" customWidth="1"/>
    <col min="21" max="21" width="8.75" style="67" customWidth="1"/>
    <col min="22" max="22" width="1" style="67" customWidth="1"/>
    <col min="23" max="23" width="1.625" style="67" customWidth="1"/>
    <col min="24" max="24" width="1.25" style="67" customWidth="1"/>
    <col min="25" max="25" width="1.125" style="67" customWidth="1"/>
    <col min="26" max="26" width="9.125" style="67"/>
    <col min="27" max="27" width="12.625" style="67" customWidth="1"/>
    <col min="28" max="28" width="2.25" style="67" customWidth="1"/>
    <col min="29" max="29" width="5.75" style="67" customWidth="1"/>
    <col min="30" max="16384" width="9.125" style="67"/>
  </cols>
  <sheetData>
    <row r="1" spans="1:27" s="63" customFormat="1" ht="23.25" customHeight="1">
      <c r="B1" s="64" t="s">
        <v>11</v>
      </c>
      <c r="C1" s="64"/>
      <c r="D1" s="64"/>
      <c r="E1" s="65">
        <v>7.3</v>
      </c>
      <c r="F1" s="64" t="s">
        <v>269</v>
      </c>
    </row>
    <row r="2" spans="1:27" s="63" customFormat="1" ht="19.5" customHeight="1">
      <c r="B2" s="64" t="s">
        <v>116</v>
      </c>
      <c r="C2" s="64"/>
      <c r="D2" s="64"/>
      <c r="E2" s="65">
        <v>7.3</v>
      </c>
      <c r="F2" s="64" t="s">
        <v>270</v>
      </c>
    </row>
    <row r="3" spans="1:27" ht="13.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246" t="s">
        <v>47</v>
      </c>
      <c r="X3" s="246"/>
      <c r="Y3" s="246"/>
      <c r="Z3" s="246"/>
      <c r="AA3" s="246"/>
    </row>
    <row r="4" spans="1:27" ht="20.25" customHeight="1">
      <c r="A4" s="68"/>
      <c r="B4" s="68"/>
      <c r="C4" s="68"/>
      <c r="D4" s="68"/>
      <c r="E4" s="68"/>
      <c r="F4" s="69"/>
      <c r="G4" s="240" t="s">
        <v>137</v>
      </c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2"/>
      <c r="S4" s="240" t="s">
        <v>140</v>
      </c>
      <c r="T4" s="241"/>
      <c r="U4" s="242"/>
      <c r="V4" s="70"/>
      <c r="W4" s="71"/>
      <c r="X4" s="71"/>
      <c r="Y4" s="71"/>
      <c r="Z4" s="71"/>
      <c r="AA4" s="71"/>
    </row>
    <row r="5" spans="1:27" s="73" customFormat="1" ht="20.25" customHeight="1">
      <c r="A5" s="247" t="s">
        <v>12</v>
      </c>
      <c r="B5" s="247"/>
      <c r="C5" s="247"/>
      <c r="D5" s="247"/>
      <c r="E5" s="247"/>
      <c r="F5" s="248"/>
      <c r="G5" s="251" t="s">
        <v>43</v>
      </c>
      <c r="H5" s="251"/>
      <c r="I5" s="252"/>
      <c r="J5" s="251" t="s">
        <v>46</v>
      </c>
      <c r="K5" s="251"/>
      <c r="L5" s="252"/>
      <c r="M5" s="253" t="s">
        <v>45</v>
      </c>
      <c r="N5" s="251"/>
      <c r="O5" s="252"/>
      <c r="P5" s="253" t="s">
        <v>44</v>
      </c>
      <c r="Q5" s="251"/>
      <c r="R5" s="252"/>
      <c r="S5" s="251" t="s">
        <v>43</v>
      </c>
      <c r="T5" s="251"/>
      <c r="U5" s="252"/>
      <c r="V5" s="72"/>
      <c r="W5" s="247" t="s">
        <v>13</v>
      </c>
      <c r="X5" s="247"/>
      <c r="Y5" s="247"/>
      <c r="Z5" s="247"/>
      <c r="AA5" s="247"/>
    </row>
    <row r="6" spans="1:27" s="73" customFormat="1" ht="20.25" customHeight="1">
      <c r="A6" s="247"/>
      <c r="B6" s="247"/>
      <c r="C6" s="247"/>
      <c r="D6" s="247"/>
      <c r="E6" s="247"/>
      <c r="F6" s="248"/>
      <c r="G6" s="243" t="s">
        <v>39</v>
      </c>
      <c r="H6" s="244"/>
      <c r="I6" s="245"/>
      <c r="J6" s="243" t="s">
        <v>42</v>
      </c>
      <c r="K6" s="244"/>
      <c r="L6" s="245"/>
      <c r="M6" s="243" t="s">
        <v>41</v>
      </c>
      <c r="N6" s="244"/>
      <c r="O6" s="245"/>
      <c r="P6" s="243" t="s">
        <v>40</v>
      </c>
      <c r="Q6" s="244"/>
      <c r="R6" s="245"/>
      <c r="S6" s="243" t="s">
        <v>39</v>
      </c>
      <c r="T6" s="244"/>
      <c r="U6" s="245"/>
      <c r="V6" s="72"/>
      <c r="W6" s="247"/>
      <c r="X6" s="247"/>
      <c r="Y6" s="247"/>
      <c r="Z6" s="247"/>
      <c r="AA6" s="247"/>
    </row>
    <row r="7" spans="1:27" s="73" customFormat="1" ht="20.25" customHeight="1">
      <c r="A7" s="247"/>
      <c r="B7" s="247"/>
      <c r="C7" s="247"/>
      <c r="D7" s="247"/>
      <c r="E7" s="247"/>
      <c r="F7" s="248"/>
      <c r="G7" s="74" t="s">
        <v>1</v>
      </c>
      <c r="H7" s="75" t="s">
        <v>2</v>
      </c>
      <c r="I7" s="76" t="s">
        <v>3</v>
      </c>
      <c r="J7" s="74" t="s">
        <v>1</v>
      </c>
      <c r="K7" s="75" t="s">
        <v>2</v>
      </c>
      <c r="L7" s="76" t="s">
        <v>3</v>
      </c>
      <c r="M7" s="74" t="s">
        <v>1</v>
      </c>
      <c r="N7" s="75" t="s">
        <v>2</v>
      </c>
      <c r="O7" s="76" t="s">
        <v>3</v>
      </c>
      <c r="P7" s="74" t="s">
        <v>1</v>
      </c>
      <c r="Q7" s="75" t="s">
        <v>2</v>
      </c>
      <c r="R7" s="76" t="s">
        <v>3</v>
      </c>
      <c r="S7" s="75" t="s">
        <v>1</v>
      </c>
      <c r="T7" s="75" t="s">
        <v>2</v>
      </c>
      <c r="U7" s="76" t="s">
        <v>3</v>
      </c>
      <c r="V7" s="77"/>
      <c r="W7" s="247"/>
      <c r="X7" s="247"/>
      <c r="Y7" s="247"/>
      <c r="Z7" s="247"/>
      <c r="AA7" s="247"/>
    </row>
    <row r="8" spans="1:27" s="73" customFormat="1" ht="20.25" customHeight="1">
      <c r="A8" s="249"/>
      <c r="B8" s="249"/>
      <c r="C8" s="249"/>
      <c r="D8" s="249"/>
      <c r="E8" s="249"/>
      <c r="F8" s="250"/>
      <c r="G8" s="78" t="s">
        <v>0</v>
      </c>
      <c r="H8" s="79" t="s">
        <v>4</v>
      </c>
      <c r="I8" s="80" t="s">
        <v>5</v>
      </c>
      <c r="J8" s="78" t="s">
        <v>0</v>
      </c>
      <c r="K8" s="79" t="s">
        <v>4</v>
      </c>
      <c r="L8" s="80" t="s">
        <v>5</v>
      </c>
      <c r="M8" s="78" t="s">
        <v>0</v>
      </c>
      <c r="N8" s="79" t="s">
        <v>4</v>
      </c>
      <c r="O8" s="80" t="s">
        <v>5</v>
      </c>
      <c r="P8" s="78" t="s">
        <v>0</v>
      </c>
      <c r="Q8" s="79" t="s">
        <v>4</v>
      </c>
      <c r="R8" s="80" t="s">
        <v>5</v>
      </c>
      <c r="S8" s="79" t="s">
        <v>0</v>
      </c>
      <c r="T8" s="79" t="s">
        <v>4</v>
      </c>
      <c r="U8" s="80" t="s">
        <v>5</v>
      </c>
      <c r="V8" s="81"/>
      <c r="W8" s="249"/>
      <c r="X8" s="249"/>
      <c r="Y8" s="249"/>
      <c r="Z8" s="249"/>
      <c r="AA8" s="249"/>
    </row>
    <row r="9" spans="1:27" s="82" customFormat="1" ht="24" customHeight="1">
      <c r="A9" s="238" t="s">
        <v>10</v>
      </c>
      <c r="B9" s="238"/>
      <c r="C9" s="238"/>
      <c r="D9" s="238"/>
      <c r="E9" s="238"/>
      <c r="F9" s="239"/>
      <c r="G9" s="167">
        <v>2029679</v>
      </c>
      <c r="H9" s="168">
        <v>982221</v>
      </c>
      <c r="I9" s="169">
        <v>1047458</v>
      </c>
      <c r="J9" s="167">
        <v>2031873</v>
      </c>
      <c r="K9" s="168">
        <v>983152</v>
      </c>
      <c r="L9" s="169">
        <v>1048721</v>
      </c>
      <c r="M9" s="167">
        <v>2033816</v>
      </c>
      <c r="N9" s="168">
        <v>983847</v>
      </c>
      <c r="O9" s="169">
        <v>1049969</v>
      </c>
      <c r="P9" s="167">
        <v>2035816</v>
      </c>
      <c r="Q9" s="168">
        <v>984706</v>
      </c>
      <c r="R9" s="169">
        <v>1051110</v>
      </c>
      <c r="S9" s="169">
        <v>2037730</v>
      </c>
      <c r="T9" s="169">
        <v>985521</v>
      </c>
      <c r="U9" s="169">
        <v>1052209</v>
      </c>
      <c r="V9" s="83"/>
      <c r="W9" s="238" t="s">
        <v>0</v>
      </c>
      <c r="X9" s="238"/>
      <c r="Y9" s="238"/>
      <c r="Z9" s="238"/>
      <c r="AA9" s="238"/>
    </row>
    <row r="10" spans="1:27" s="82" customFormat="1" ht="24" customHeight="1">
      <c r="A10" s="82" t="s">
        <v>7</v>
      </c>
      <c r="G10" s="168">
        <v>1311077</v>
      </c>
      <c r="H10" s="168">
        <v>731295</v>
      </c>
      <c r="I10" s="168">
        <v>579782</v>
      </c>
      <c r="J10" s="168">
        <v>1326645</v>
      </c>
      <c r="K10" s="168">
        <v>738566</v>
      </c>
      <c r="L10" s="168">
        <v>588079</v>
      </c>
      <c r="M10" s="168">
        <v>1348183</v>
      </c>
      <c r="N10" s="168">
        <v>744537</v>
      </c>
      <c r="O10" s="168">
        <v>603646</v>
      </c>
      <c r="P10" s="168">
        <v>1349536.11</v>
      </c>
      <c r="Q10" s="168">
        <v>744563.55</v>
      </c>
      <c r="R10" s="168">
        <v>604972</v>
      </c>
      <c r="S10" s="168">
        <v>1302016</v>
      </c>
      <c r="T10" s="169">
        <v>735615</v>
      </c>
      <c r="U10" s="169">
        <v>566401</v>
      </c>
      <c r="V10" s="83"/>
      <c r="W10" s="83" t="s">
        <v>9</v>
      </c>
      <c r="X10" s="83"/>
      <c r="Y10" s="83"/>
      <c r="Z10" s="83"/>
      <c r="AA10" s="83"/>
    </row>
    <row r="11" spans="1:27" s="73" customFormat="1" ht="24" customHeight="1">
      <c r="B11" s="73" t="s">
        <v>14</v>
      </c>
      <c r="G11" s="170">
        <v>1300059</v>
      </c>
      <c r="H11" s="170">
        <v>723544</v>
      </c>
      <c r="I11" s="170">
        <v>576515</v>
      </c>
      <c r="J11" s="170">
        <v>1307037</v>
      </c>
      <c r="K11" s="170">
        <v>729240</v>
      </c>
      <c r="L11" s="170">
        <v>577797</v>
      </c>
      <c r="M11" s="170">
        <v>1348183</v>
      </c>
      <c r="N11" s="170">
        <v>744537</v>
      </c>
      <c r="O11" s="170">
        <v>603646</v>
      </c>
      <c r="P11" s="170">
        <v>1348276.24</v>
      </c>
      <c r="Q11" s="170">
        <v>743303.68000000005</v>
      </c>
      <c r="R11" s="170">
        <v>604972</v>
      </c>
      <c r="S11" s="170">
        <v>1278764</v>
      </c>
      <c r="T11" s="176">
        <v>725211</v>
      </c>
      <c r="U11" s="176">
        <v>553553</v>
      </c>
      <c r="V11" s="84"/>
      <c r="W11" s="84"/>
      <c r="X11" s="84" t="s">
        <v>38</v>
      </c>
      <c r="Y11" s="84"/>
      <c r="Z11" s="84"/>
      <c r="AA11" s="84"/>
    </row>
    <row r="12" spans="1:27" s="73" customFormat="1" ht="24" customHeight="1">
      <c r="C12" s="73" t="s">
        <v>15</v>
      </c>
      <c r="G12" s="170">
        <v>1280209</v>
      </c>
      <c r="H12" s="170">
        <v>707780</v>
      </c>
      <c r="I12" s="170">
        <v>572429</v>
      </c>
      <c r="J12" s="170">
        <v>1281018</v>
      </c>
      <c r="K12" s="170">
        <v>717268</v>
      </c>
      <c r="L12" s="170">
        <v>563750</v>
      </c>
      <c r="M12" s="170">
        <v>1332622</v>
      </c>
      <c r="N12" s="170">
        <v>737483</v>
      </c>
      <c r="O12" s="170">
        <v>595139</v>
      </c>
      <c r="P12" s="170">
        <v>1315215.74</v>
      </c>
      <c r="Q12" s="170">
        <v>725074</v>
      </c>
      <c r="R12" s="170">
        <v>590142</v>
      </c>
      <c r="S12" s="170">
        <v>1244459</v>
      </c>
      <c r="T12" s="176">
        <v>702946</v>
      </c>
      <c r="U12" s="176">
        <v>541513</v>
      </c>
      <c r="V12" s="84"/>
      <c r="W12" s="84"/>
      <c r="X12" s="84"/>
      <c r="Y12" s="84" t="s">
        <v>37</v>
      </c>
      <c r="Z12" s="84"/>
      <c r="AA12" s="84"/>
    </row>
    <row r="13" spans="1:27" s="73" customFormat="1" ht="24" customHeight="1">
      <c r="C13" s="73" t="s">
        <v>16</v>
      </c>
      <c r="G13" s="170">
        <v>19850</v>
      </c>
      <c r="H13" s="170">
        <v>15764</v>
      </c>
      <c r="I13" s="170">
        <v>4086</v>
      </c>
      <c r="J13" s="170">
        <v>26019</v>
      </c>
      <c r="K13" s="170">
        <v>11972</v>
      </c>
      <c r="L13" s="170">
        <v>14047</v>
      </c>
      <c r="M13" s="170">
        <v>15561</v>
      </c>
      <c r="N13" s="170">
        <v>7054</v>
      </c>
      <c r="O13" s="170">
        <v>8507</v>
      </c>
      <c r="P13" s="170">
        <v>33060</v>
      </c>
      <c r="Q13" s="170">
        <v>18230</v>
      </c>
      <c r="R13" s="170">
        <v>14830</v>
      </c>
      <c r="S13" s="170">
        <v>34305</v>
      </c>
      <c r="T13" s="176">
        <v>22265</v>
      </c>
      <c r="U13" s="176">
        <v>12040</v>
      </c>
      <c r="V13" s="84"/>
      <c r="W13" s="84"/>
      <c r="X13" s="84"/>
      <c r="Y13" s="84" t="s">
        <v>36</v>
      </c>
      <c r="Z13" s="84"/>
      <c r="AA13" s="84"/>
    </row>
    <row r="14" spans="1:27" s="73" customFormat="1" ht="24" customHeight="1">
      <c r="B14" s="73" t="s">
        <v>17</v>
      </c>
      <c r="G14" s="170">
        <v>11018</v>
      </c>
      <c r="H14" s="170">
        <v>7751</v>
      </c>
      <c r="I14" s="170">
        <v>3267</v>
      </c>
      <c r="J14" s="170">
        <v>19608</v>
      </c>
      <c r="K14" s="170">
        <v>9326</v>
      </c>
      <c r="L14" s="170">
        <v>10282</v>
      </c>
      <c r="M14" s="177" t="s">
        <v>142</v>
      </c>
      <c r="N14" s="177" t="s">
        <v>142</v>
      </c>
      <c r="O14" s="177" t="s">
        <v>142</v>
      </c>
      <c r="P14" s="177">
        <v>1260</v>
      </c>
      <c r="Q14" s="177">
        <v>1260</v>
      </c>
      <c r="R14" s="177" t="s">
        <v>142</v>
      </c>
      <c r="S14" s="170">
        <v>23252</v>
      </c>
      <c r="T14" s="176">
        <v>10404</v>
      </c>
      <c r="U14" s="176">
        <v>12848</v>
      </c>
      <c r="V14" s="84"/>
      <c r="W14" s="84"/>
      <c r="X14" s="84" t="s">
        <v>35</v>
      </c>
      <c r="Y14" s="84"/>
      <c r="Z14" s="84"/>
      <c r="AA14" s="84"/>
    </row>
    <row r="15" spans="1:27" s="82" customFormat="1" ht="24" customHeight="1">
      <c r="A15" s="82" t="s">
        <v>8</v>
      </c>
      <c r="G15" s="168">
        <v>718602</v>
      </c>
      <c r="H15" s="168">
        <v>250926</v>
      </c>
      <c r="I15" s="168">
        <v>467676</v>
      </c>
      <c r="J15" s="168">
        <v>705228</v>
      </c>
      <c r="K15" s="168">
        <v>244586</v>
      </c>
      <c r="L15" s="168">
        <v>460642</v>
      </c>
      <c r="M15" s="168">
        <v>685633</v>
      </c>
      <c r="N15" s="168">
        <v>239310</v>
      </c>
      <c r="O15" s="168">
        <v>446323</v>
      </c>
      <c r="P15" s="168">
        <v>686279.89</v>
      </c>
      <c r="Q15" s="168">
        <v>240142.45</v>
      </c>
      <c r="R15" s="168">
        <v>446138</v>
      </c>
      <c r="S15" s="168">
        <v>735714</v>
      </c>
      <c r="T15" s="169">
        <v>249906</v>
      </c>
      <c r="U15" s="169">
        <v>485808</v>
      </c>
      <c r="V15" s="83"/>
      <c r="W15" s="83" t="s">
        <v>18</v>
      </c>
      <c r="X15" s="83"/>
      <c r="Y15" s="83"/>
      <c r="Z15" s="83"/>
      <c r="AA15" s="83"/>
    </row>
    <row r="16" spans="1:27" s="73" customFormat="1" ht="24" customHeight="1">
      <c r="B16" s="95" t="s">
        <v>19</v>
      </c>
      <c r="C16" s="95"/>
      <c r="D16" s="95"/>
      <c r="G16" s="170">
        <v>153713</v>
      </c>
      <c r="H16" s="170">
        <v>1486</v>
      </c>
      <c r="I16" s="170">
        <v>152227</v>
      </c>
      <c r="J16" s="170">
        <v>158875</v>
      </c>
      <c r="K16" s="170">
        <v>3177</v>
      </c>
      <c r="L16" s="170">
        <v>155698</v>
      </c>
      <c r="M16" s="170">
        <v>148910</v>
      </c>
      <c r="N16" s="170">
        <v>2173</v>
      </c>
      <c r="O16" s="170">
        <v>146737</v>
      </c>
      <c r="P16" s="170">
        <v>144552</v>
      </c>
      <c r="Q16" s="170">
        <v>1477</v>
      </c>
      <c r="R16" s="170">
        <v>143075</v>
      </c>
      <c r="S16" s="170">
        <v>171545</v>
      </c>
      <c r="T16" s="176">
        <v>1125</v>
      </c>
      <c r="U16" s="176">
        <v>170420</v>
      </c>
      <c r="V16" s="84"/>
      <c r="W16" s="84"/>
      <c r="X16" s="84" t="s">
        <v>34</v>
      </c>
      <c r="Y16" s="84"/>
      <c r="Z16" s="84"/>
      <c r="AA16" s="84"/>
    </row>
    <row r="17" spans="1:27" s="73" customFormat="1" ht="24" customHeight="1">
      <c r="B17" s="95" t="s">
        <v>20</v>
      </c>
      <c r="C17" s="95"/>
      <c r="D17" s="95"/>
      <c r="G17" s="170">
        <v>197812</v>
      </c>
      <c r="H17" s="170">
        <v>92298</v>
      </c>
      <c r="I17" s="170">
        <v>105514</v>
      </c>
      <c r="J17" s="170">
        <v>161038</v>
      </c>
      <c r="K17" s="170">
        <v>73573</v>
      </c>
      <c r="L17" s="170">
        <v>87465</v>
      </c>
      <c r="M17" s="170">
        <v>177871</v>
      </c>
      <c r="N17" s="170">
        <v>81713</v>
      </c>
      <c r="O17" s="170">
        <v>96158</v>
      </c>
      <c r="P17" s="170">
        <v>174288</v>
      </c>
      <c r="Q17" s="170">
        <v>87347</v>
      </c>
      <c r="R17" s="170">
        <v>86941</v>
      </c>
      <c r="S17" s="170">
        <v>166278</v>
      </c>
      <c r="T17" s="176">
        <v>67139</v>
      </c>
      <c r="U17" s="176">
        <v>99139</v>
      </c>
      <c r="V17" s="84"/>
      <c r="W17" s="84"/>
      <c r="X17" s="84" t="s">
        <v>33</v>
      </c>
      <c r="Y17" s="84"/>
      <c r="Z17" s="84"/>
      <c r="AA17" s="84"/>
    </row>
    <row r="18" spans="1:27" s="73" customFormat="1" ht="24" customHeight="1">
      <c r="B18" s="95" t="s">
        <v>265</v>
      </c>
      <c r="C18" s="95"/>
      <c r="D18" s="95"/>
      <c r="G18" s="170">
        <v>367077</v>
      </c>
      <c r="H18" s="170">
        <v>157142</v>
      </c>
      <c r="I18" s="170">
        <v>209935</v>
      </c>
      <c r="J18" s="170">
        <v>385315</v>
      </c>
      <c r="K18" s="170">
        <v>167836</v>
      </c>
      <c r="L18" s="170">
        <v>217479</v>
      </c>
      <c r="M18" s="170">
        <v>358852</v>
      </c>
      <c r="N18" s="170">
        <v>155423</v>
      </c>
      <c r="O18" s="170">
        <v>203429</v>
      </c>
      <c r="P18" s="170">
        <v>367440</v>
      </c>
      <c r="Q18" s="170">
        <v>151318</v>
      </c>
      <c r="R18" s="170">
        <v>216122</v>
      </c>
      <c r="S18" s="170">
        <v>397891</v>
      </c>
      <c r="T18" s="176">
        <v>181642</v>
      </c>
      <c r="U18" s="176">
        <v>216249</v>
      </c>
      <c r="V18" s="84"/>
      <c r="W18" s="84"/>
      <c r="X18" s="84" t="s">
        <v>266</v>
      </c>
      <c r="Y18" s="84"/>
      <c r="Z18" s="84"/>
      <c r="AA18" s="84"/>
    </row>
    <row r="19" spans="1:27" ht="6" customHeight="1">
      <c r="A19" s="66"/>
      <c r="B19" s="66"/>
      <c r="C19" s="66"/>
      <c r="D19" s="66"/>
      <c r="E19" s="66"/>
      <c r="F19" s="66"/>
      <c r="G19" s="85"/>
      <c r="H19" s="86"/>
      <c r="I19" s="87"/>
      <c r="J19" s="85"/>
      <c r="K19" s="86"/>
      <c r="L19" s="87"/>
      <c r="M19" s="66"/>
      <c r="N19" s="86"/>
      <c r="O19" s="66"/>
      <c r="P19" s="85"/>
      <c r="Q19" s="86"/>
      <c r="R19" s="87"/>
      <c r="S19" s="87"/>
      <c r="T19" s="87"/>
      <c r="U19" s="87"/>
      <c r="V19" s="66"/>
      <c r="W19" s="66"/>
      <c r="X19" s="66"/>
      <c r="Y19" s="66"/>
      <c r="Z19" s="66"/>
      <c r="AA19" s="66"/>
    </row>
    <row r="20" spans="1:27" ht="6" customHeight="1"/>
    <row r="21" spans="1:27" s="49" customFormat="1" ht="17.25" customHeight="1">
      <c r="D21" s="88" t="s">
        <v>21</v>
      </c>
      <c r="E21" s="49" t="s">
        <v>268</v>
      </c>
      <c r="S21" s="175"/>
      <c r="T21" s="175"/>
      <c r="U21" s="174"/>
    </row>
    <row r="22" spans="1:27" s="49" customFormat="1" ht="15.75" customHeight="1">
      <c r="D22" s="88" t="s">
        <v>22</v>
      </c>
      <c r="E22" s="49" t="s">
        <v>267</v>
      </c>
      <c r="S22" s="173"/>
      <c r="T22" s="173"/>
      <c r="U22" s="172"/>
    </row>
    <row r="23" spans="1:27" s="73" customFormat="1" ht="17.25" customHeight="1">
      <c r="S23" s="173"/>
      <c r="T23" s="173"/>
      <c r="U23" s="172"/>
    </row>
    <row r="24" spans="1:27" s="73" customFormat="1" ht="15.75" customHeight="1">
      <c r="S24" s="173"/>
      <c r="T24" s="173"/>
      <c r="U24" s="172"/>
    </row>
    <row r="25" spans="1:27">
      <c r="S25" s="173"/>
      <c r="T25" s="173"/>
      <c r="U25" s="172"/>
    </row>
    <row r="26" spans="1:27">
      <c r="S26" s="172"/>
      <c r="T26" s="172"/>
      <c r="U26" s="171"/>
    </row>
    <row r="27" spans="1:27">
      <c r="S27" s="173"/>
      <c r="T27" s="173"/>
      <c r="U27" s="172"/>
    </row>
    <row r="28" spans="1:27">
      <c r="S28" s="173"/>
      <c r="T28" s="173"/>
      <c r="U28" s="172"/>
    </row>
    <row r="29" spans="1:27">
      <c r="S29" s="173"/>
      <c r="T29" s="173"/>
      <c r="U29" s="172"/>
    </row>
    <row r="30" spans="1:27">
      <c r="S30" s="173"/>
      <c r="T30" s="173"/>
      <c r="U30" s="172"/>
    </row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honeticPr fontId="7" type="noConversion"/>
  <pageMargins left="0.35433070866141736" right="0" top="0.78740157480314965" bottom="0.19685039370078741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26"/>
  <sheetViews>
    <sheetView showGridLines="0" tabSelected="1" topLeftCell="A3" workbookViewId="0">
      <selection activeCell="P11" sqref="P11"/>
    </sheetView>
  </sheetViews>
  <sheetFormatPr defaultColWidth="9.125" defaultRowHeight="18"/>
  <cols>
    <col min="1" max="1" width="0.875" style="134" customWidth="1"/>
    <col min="2" max="2" width="5.875" style="134" customWidth="1"/>
    <col min="3" max="3" width="4.125" style="134" customWidth="1"/>
    <col min="4" max="4" width="8" style="134" customWidth="1"/>
    <col min="5" max="7" width="8" style="134" hidden="1" customWidth="1"/>
    <col min="8" max="8" width="8.375" style="134" customWidth="1"/>
    <col min="9" max="12" width="9.125" style="134" customWidth="1"/>
    <col min="13" max="13" width="8.375" style="134" customWidth="1"/>
    <col min="14" max="14" width="8.625" style="134" customWidth="1"/>
    <col min="15" max="15" width="8.75" style="134" customWidth="1"/>
    <col min="16" max="16" width="9.375" style="134" customWidth="1"/>
    <col min="17" max="22" width="8.375" style="134" customWidth="1"/>
    <col min="23" max="23" width="21" style="135" customWidth="1"/>
    <col min="24" max="24" width="2.25" style="134" customWidth="1"/>
    <col min="25" max="25" width="7.875" style="134" customWidth="1"/>
    <col min="26" max="16384" width="9.125" style="134"/>
  </cols>
  <sheetData>
    <row r="1" spans="1:30" s="1" customFormat="1">
      <c r="B1" s="1" t="s">
        <v>259</v>
      </c>
      <c r="C1" s="2"/>
      <c r="D1" s="1" t="s">
        <v>257</v>
      </c>
      <c r="T1" s="31"/>
    </row>
    <row r="2" spans="1:30" s="3" customFormat="1">
      <c r="B2" s="1" t="s">
        <v>260</v>
      </c>
      <c r="C2" s="2"/>
      <c r="D2" s="1" t="s">
        <v>258</v>
      </c>
      <c r="E2" s="1"/>
      <c r="T2" s="32"/>
    </row>
    <row r="3" spans="1:30" ht="6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</row>
    <row r="4" spans="1:30" s="141" customFormat="1" ht="21" customHeight="1">
      <c r="A4" s="165"/>
      <c r="B4" s="165"/>
      <c r="C4" s="165"/>
      <c r="D4" s="165"/>
      <c r="E4" s="259" t="s">
        <v>256</v>
      </c>
      <c r="F4" s="260"/>
      <c r="G4" s="260"/>
      <c r="H4" s="259" t="s">
        <v>255</v>
      </c>
      <c r="I4" s="260"/>
      <c r="J4" s="260"/>
      <c r="K4" s="259" t="s">
        <v>254</v>
      </c>
      <c r="L4" s="260"/>
      <c r="M4" s="260"/>
      <c r="N4" s="259" t="s">
        <v>175</v>
      </c>
      <c r="O4" s="260"/>
      <c r="P4" s="260"/>
      <c r="Q4" s="259" t="s">
        <v>174</v>
      </c>
      <c r="R4" s="260"/>
      <c r="S4" s="260"/>
      <c r="T4" s="259" t="s">
        <v>137</v>
      </c>
      <c r="U4" s="260"/>
      <c r="V4" s="260"/>
      <c r="W4" s="264" t="s">
        <v>58</v>
      </c>
    </row>
    <row r="5" spans="1:30" s="141" customFormat="1" ht="21" customHeight="1">
      <c r="A5" s="267" t="s">
        <v>23</v>
      </c>
      <c r="B5" s="267"/>
      <c r="C5" s="267"/>
      <c r="D5" s="268"/>
      <c r="E5" s="164" t="s">
        <v>1</v>
      </c>
      <c r="F5" s="164" t="s">
        <v>2</v>
      </c>
      <c r="G5" s="163" t="s">
        <v>3</v>
      </c>
      <c r="H5" s="164" t="s">
        <v>1</v>
      </c>
      <c r="I5" s="164" t="s">
        <v>2</v>
      </c>
      <c r="J5" s="163" t="s">
        <v>3</v>
      </c>
      <c r="K5" s="164" t="s">
        <v>1</v>
      </c>
      <c r="L5" s="164" t="s">
        <v>2</v>
      </c>
      <c r="M5" s="163" t="s">
        <v>3</v>
      </c>
      <c r="N5" s="164" t="s">
        <v>1</v>
      </c>
      <c r="O5" s="164" t="s">
        <v>2</v>
      </c>
      <c r="P5" s="163" t="s">
        <v>3</v>
      </c>
      <c r="Q5" s="164" t="s">
        <v>1</v>
      </c>
      <c r="R5" s="164" t="s">
        <v>2</v>
      </c>
      <c r="S5" s="163" t="s">
        <v>3</v>
      </c>
      <c r="T5" s="164" t="s">
        <v>1</v>
      </c>
      <c r="U5" s="164" t="s">
        <v>2</v>
      </c>
      <c r="V5" s="163" t="s">
        <v>3</v>
      </c>
      <c r="W5" s="265"/>
    </row>
    <row r="6" spans="1:30" s="141" customFormat="1" ht="21" customHeight="1">
      <c r="A6" s="162"/>
      <c r="B6" s="162"/>
      <c r="C6" s="162"/>
      <c r="D6" s="162"/>
      <c r="E6" s="161" t="s">
        <v>0</v>
      </c>
      <c r="F6" s="161" t="s">
        <v>4</v>
      </c>
      <c r="G6" s="160" t="s">
        <v>5</v>
      </c>
      <c r="H6" s="161" t="s">
        <v>0</v>
      </c>
      <c r="I6" s="161" t="s">
        <v>4</v>
      </c>
      <c r="J6" s="160" t="s">
        <v>5</v>
      </c>
      <c r="K6" s="161" t="s">
        <v>0</v>
      </c>
      <c r="L6" s="161" t="s">
        <v>4</v>
      </c>
      <c r="M6" s="160" t="s">
        <v>5</v>
      </c>
      <c r="N6" s="161" t="s">
        <v>0</v>
      </c>
      <c r="O6" s="161" t="s">
        <v>4</v>
      </c>
      <c r="P6" s="160" t="s">
        <v>5</v>
      </c>
      <c r="Q6" s="161" t="s">
        <v>0</v>
      </c>
      <c r="R6" s="161" t="s">
        <v>4</v>
      </c>
      <c r="S6" s="160" t="s">
        <v>5</v>
      </c>
      <c r="T6" s="161" t="s">
        <v>0</v>
      </c>
      <c r="U6" s="161" t="s">
        <v>4</v>
      </c>
      <c r="V6" s="160" t="s">
        <v>5</v>
      </c>
      <c r="W6" s="266"/>
    </row>
    <row r="7" spans="1:30" s="139" customFormat="1" ht="30.75" customHeight="1">
      <c r="D7" s="200"/>
      <c r="E7" s="256" t="s">
        <v>133</v>
      </c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8"/>
      <c r="W7" s="149"/>
    </row>
    <row r="8" spans="1:30" s="139" customFormat="1" ht="28.5" customHeight="1">
      <c r="A8" s="254" t="s">
        <v>48</v>
      </c>
      <c r="B8" s="254"/>
      <c r="C8" s="254"/>
      <c r="D8" s="255"/>
      <c r="E8" s="151">
        <v>17232</v>
      </c>
      <c r="F8" s="151">
        <v>6214</v>
      </c>
      <c r="G8" s="151">
        <v>11018</v>
      </c>
      <c r="H8" s="159">
        <v>17632</v>
      </c>
      <c r="I8" s="159">
        <v>7429</v>
      </c>
      <c r="J8" s="151">
        <v>10203</v>
      </c>
      <c r="K8" s="158">
        <v>16870</v>
      </c>
      <c r="L8" s="159">
        <v>5861</v>
      </c>
      <c r="M8" s="151">
        <v>11009</v>
      </c>
      <c r="N8" s="158">
        <v>17040</v>
      </c>
      <c r="O8" s="159">
        <v>4976</v>
      </c>
      <c r="P8" s="151">
        <v>12064</v>
      </c>
      <c r="Q8" s="158">
        <v>16899</v>
      </c>
      <c r="R8" s="159">
        <v>5639</v>
      </c>
      <c r="S8" s="151">
        <v>11260</v>
      </c>
      <c r="T8" s="151">
        <f>SUM(T9:T13)</f>
        <v>21774</v>
      </c>
      <c r="U8" s="151">
        <f>SUM(U9:U13)</f>
        <v>7188</v>
      </c>
      <c r="V8" s="151">
        <f>SUM(V9:V13)</f>
        <v>14586</v>
      </c>
      <c r="W8" s="150" t="s">
        <v>54</v>
      </c>
    </row>
    <row r="9" spans="1:30" s="139" customFormat="1" ht="27" customHeight="1">
      <c r="A9" s="155"/>
      <c r="B9" s="155" t="s">
        <v>49</v>
      </c>
      <c r="C9" s="155"/>
      <c r="D9" s="155"/>
      <c r="E9" s="145">
        <v>8</v>
      </c>
      <c r="F9" s="145">
        <v>7</v>
      </c>
      <c r="G9" s="145">
        <v>1</v>
      </c>
      <c r="H9" s="145">
        <v>9</v>
      </c>
      <c r="I9" s="145">
        <v>7</v>
      </c>
      <c r="J9" s="145">
        <v>2</v>
      </c>
      <c r="K9" s="145">
        <v>10</v>
      </c>
      <c r="L9" s="145">
        <v>8</v>
      </c>
      <c r="M9" s="145">
        <v>2</v>
      </c>
      <c r="N9" s="145">
        <v>10</v>
      </c>
      <c r="O9" s="145">
        <v>8</v>
      </c>
      <c r="P9" s="145">
        <v>2</v>
      </c>
      <c r="Q9" s="145">
        <v>40</v>
      </c>
      <c r="R9" s="145">
        <v>23</v>
      </c>
      <c r="S9" s="145">
        <v>17</v>
      </c>
      <c r="T9" s="145">
        <f>SUM(U9:V9)</f>
        <v>4547</v>
      </c>
      <c r="U9" s="145">
        <f>3+3+3+1+5+1+7+3+164+211+226+168+270+164+247+281</f>
        <v>1757</v>
      </c>
      <c r="V9" s="145">
        <f>3+4+4+4+3+1+3+1+407+293+371+262+388+215+489+342</f>
        <v>2790</v>
      </c>
      <c r="W9" s="149" t="s">
        <v>55</v>
      </c>
      <c r="Z9" s="282"/>
      <c r="AA9" s="282"/>
      <c r="AB9" s="282"/>
      <c r="AC9" s="282"/>
      <c r="AD9" s="282">
        <f>AD8-X8</f>
        <v>0</v>
      </c>
    </row>
    <row r="10" spans="1:30" s="139" customFormat="1" ht="27" customHeight="1">
      <c r="A10" s="157"/>
      <c r="B10" s="157" t="s">
        <v>50</v>
      </c>
      <c r="C10" s="157"/>
      <c r="D10" s="156"/>
      <c r="E10" s="145">
        <v>1905</v>
      </c>
      <c r="F10" s="145">
        <v>1039</v>
      </c>
      <c r="G10" s="145">
        <v>866</v>
      </c>
      <c r="H10" s="153">
        <v>2475</v>
      </c>
      <c r="I10" s="153">
        <v>1410</v>
      </c>
      <c r="J10" s="145">
        <v>1065</v>
      </c>
      <c r="K10" s="154">
        <v>2385</v>
      </c>
      <c r="L10" s="153">
        <v>1179</v>
      </c>
      <c r="M10" s="145">
        <v>1206</v>
      </c>
      <c r="N10" s="154">
        <v>2249</v>
      </c>
      <c r="O10" s="153">
        <v>1053</v>
      </c>
      <c r="P10" s="145">
        <v>1196</v>
      </c>
      <c r="Q10" s="154">
        <v>4200</v>
      </c>
      <c r="R10" s="153">
        <v>1673</v>
      </c>
      <c r="S10" s="145">
        <v>2527</v>
      </c>
      <c r="T10" s="145">
        <f>SUM(U10:V10)</f>
        <v>11970</v>
      </c>
      <c r="U10" s="153">
        <f>275+368+400+373+417+376+843+571</f>
        <v>3623</v>
      </c>
      <c r="V10" s="145">
        <f>1172+782+771+1030+965+745+1781+1101</f>
        <v>8347</v>
      </c>
      <c r="W10" s="149" t="s">
        <v>56</v>
      </c>
    </row>
    <row r="11" spans="1:30" s="139" customFormat="1" ht="27" customHeight="1">
      <c r="A11" s="155"/>
      <c r="B11" s="155" t="s">
        <v>51</v>
      </c>
      <c r="C11" s="155"/>
      <c r="D11" s="155"/>
      <c r="E11" s="145">
        <v>14544</v>
      </c>
      <c r="F11" s="145">
        <v>4866</v>
      </c>
      <c r="G11" s="145">
        <v>9678</v>
      </c>
      <c r="H11" s="153">
        <v>14400</v>
      </c>
      <c r="I11" s="153">
        <v>5688</v>
      </c>
      <c r="J11" s="145">
        <v>8712</v>
      </c>
      <c r="K11" s="154">
        <v>13996</v>
      </c>
      <c r="L11" s="153">
        <v>4496</v>
      </c>
      <c r="M11" s="145">
        <v>9500</v>
      </c>
      <c r="N11" s="154">
        <v>14362</v>
      </c>
      <c r="O11" s="153">
        <v>3767</v>
      </c>
      <c r="P11" s="145">
        <v>10595</v>
      </c>
      <c r="Q11" s="154">
        <v>12461</v>
      </c>
      <c r="R11" s="153">
        <v>3857</v>
      </c>
      <c r="S11" s="145">
        <v>8604</v>
      </c>
      <c r="T11" s="178">
        <v>0</v>
      </c>
      <c r="U11" s="179">
        <v>0</v>
      </c>
      <c r="V11" s="180">
        <v>0</v>
      </c>
      <c r="W11" s="149" t="s">
        <v>136</v>
      </c>
    </row>
    <row r="12" spans="1:30" s="139" customFormat="1" ht="27" customHeight="1">
      <c r="A12" s="155"/>
      <c r="B12" s="155" t="s">
        <v>52</v>
      </c>
      <c r="C12" s="155"/>
      <c r="D12" s="155"/>
      <c r="E12" s="145">
        <v>752</v>
      </c>
      <c r="F12" s="145">
        <v>298</v>
      </c>
      <c r="G12" s="145">
        <v>454</v>
      </c>
      <c r="H12" s="153">
        <v>725</v>
      </c>
      <c r="I12" s="153">
        <v>322</v>
      </c>
      <c r="J12" s="145">
        <v>403</v>
      </c>
      <c r="K12" s="154">
        <v>446</v>
      </c>
      <c r="L12" s="153">
        <v>174</v>
      </c>
      <c r="M12" s="145">
        <v>272</v>
      </c>
      <c r="N12" s="154">
        <v>419</v>
      </c>
      <c r="O12" s="153">
        <v>148</v>
      </c>
      <c r="P12" s="145">
        <v>271</v>
      </c>
      <c r="Q12" s="154">
        <v>198</v>
      </c>
      <c r="R12" s="153">
        <v>86</v>
      </c>
      <c r="S12" s="145">
        <v>112</v>
      </c>
      <c r="T12" s="145">
        <f>SUM(U12:V12)</f>
        <v>180</v>
      </c>
      <c r="U12" s="153">
        <f>5+5+14+5+10+15+16+4</f>
        <v>74</v>
      </c>
      <c r="V12" s="145">
        <f>21+9+10+9+6+12+33+6</f>
        <v>106</v>
      </c>
      <c r="W12" s="149" t="s">
        <v>57</v>
      </c>
    </row>
    <row r="13" spans="1:30" s="139" customFormat="1" ht="27" customHeight="1">
      <c r="A13" s="155"/>
      <c r="B13" s="138" t="s">
        <v>253</v>
      </c>
      <c r="C13" s="155"/>
      <c r="D13" s="155"/>
      <c r="E13" s="145">
        <v>23</v>
      </c>
      <c r="F13" s="145">
        <v>4</v>
      </c>
      <c r="G13" s="145">
        <v>19</v>
      </c>
      <c r="H13" s="153">
        <v>23</v>
      </c>
      <c r="I13" s="153">
        <v>2</v>
      </c>
      <c r="J13" s="145">
        <v>21</v>
      </c>
      <c r="K13" s="154">
        <v>33</v>
      </c>
      <c r="L13" s="153">
        <v>4</v>
      </c>
      <c r="M13" s="145">
        <v>29</v>
      </c>
      <c r="N13" s="178">
        <v>0</v>
      </c>
      <c r="O13" s="179">
        <v>0</v>
      </c>
      <c r="P13" s="180">
        <v>0</v>
      </c>
      <c r="Q13" s="178">
        <v>0</v>
      </c>
      <c r="R13" s="180">
        <v>0</v>
      </c>
      <c r="S13" s="178">
        <v>0</v>
      </c>
      <c r="T13" s="180">
        <v>5077</v>
      </c>
      <c r="U13" s="178">
        <v>1734</v>
      </c>
      <c r="V13" s="179">
        <v>3343</v>
      </c>
      <c r="W13" s="152" t="s">
        <v>87</v>
      </c>
    </row>
    <row r="14" spans="1:30" s="139" customFormat="1" ht="30.75" customHeight="1">
      <c r="D14" s="166"/>
      <c r="E14" s="261" t="s">
        <v>132</v>
      </c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3"/>
      <c r="W14" s="149"/>
    </row>
    <row r="15" spans="1:30" s="139" customFormat="1" ht="28.5" customHeight="1">
      <c r="A15" s="254" t="s">
        <v>23</v>
      </c>
      <c r="B15" s="254"/>
      <c r="C15" s="254"/>
      <c r="D15" s="255"/>
      <c r="E15" s="151">
        <v>314688</v>
      </c>
      <c r="F15" s="151">
        <v>159306</v>
      </c>
      <c r="G15" s="151">
        <v>155382</v>
      </c>
      <c r="H15" s="151">
        <v>354341</v>
      </c>
      <c r="I15" s="151">
        <v>177946</v>
      </c>
      <c r="J15" s="151">
        <v>176395</v>
      </c>
      <c r="K15" s="151">
        <v>296682</v>
      </c>
      <c r="L15" s="151">
        <v>149403</v>
      </c>
      <c r="M15" s="151">
        <v>147279</v>
      </c>
      <c r="N15" s="151">
        <v>291844</v>
      </c>
      <c r="O15" s="151">
        <v>146789</v>
      </c>
      <c r="P15" s="151">
        <v>145055</v>
      </c>
      <c r="Q15" s="151">
        <v>286769</v>
      </c>
      <c r="R15" s="151">
        <v>144605</v>
      </c>
      <c r="S15" s="151">
        <v>142164</v>
      </c>
      <c r="T15" s="151">
        <f>SUM(T16:T19)</f>
        <v>352466</v>
      </c>
      <c r="U15" s="151">
        <f>SUM(U16:U19)</f>
        <v>177664</v>
      </c>
      <c r="V15" s="151">
        <f>SUM(V16:V19)</f>
        <v>174802</v>
      </c>
      <c r="W15" s="150" t="s">
        <v>58</v>
      </c>
    </row>
    <row r="16" spans="1:30" s="139" customFormat="1" ht="27" customHeight="1">
      <c r="B16" s="139" t="s">
        <v>26</v>
      </c>
      <c r="E16" s="145">
        <v>35271</v>
      </c>
      <c r="F16" s="145">
        <v>14008</v>
      </c>
      <c r="G16" s="145">
        <v>21263</v>
      </c>
      <c r="H16" s="145">
        <v>36554</v>
      </c>
      <c r="I16" s="145">
        <v>14156</v>
      </c>
      <c r="J16" s="145">
        <v>22398</v>
      </c>
      <c r="K16" s="145">
        <v>36800</v>
      </c>
      <c r="L16" s="145">
        <v>14220</v>
      </c>
      <c r="M16" s="145">
        <v>22580</v>
      </c>
      <c r="N16" s="145">
        <v>35812</v>
      </c>
      <c r="O16" s="145">
        <v>13708</v>
      </c>
      <c r="P16" s="145">
        <v>22104</v>
      </c>
      <c r="Q16" s="145">
        <v>34323</v>
      </c>
      <c r="R16" s="145">
        <v>13354</v>
      </c>
      <c r="S16" s="145">
        <v>20969</v>
      </c>
      <c r="T16" s="145">
        <v>35733</v>
      </c>
      <c r="U16" s="145">
        <v>14111</v>
      </c>
      <c r="V16" s="145">
        <v>21622</v>
      </c>
      <c r="W16" s="149" t="s">
        <v>59</v>
      </c>
    </row>
    <row r="17" spans="1:27" s="139" customFormat="1" ht="27" customHeight="1">
      <c r="B17" s="139" t="s">
        <v>25</v>
      </c>
      <c r="E17" s="145">
        <v>73978</v>
      </c>
      <c r="F17" s="145">
        <v>38239</v>
      </c>
      <c r="G17" s="145">
        <v>35739</v>
      </c>
      <c r="H17" s="145">
        <v>74591</v>
      </c>
      <c r="I17" s="145">
        <v>37952</v>
      </c>
      <c r="J17" s="145">
        <v>36639</v>
      </c>
      <c r="K17" s="145">
        <v>65959</v>
      </c>
      <c r="L17" s="145">
        <v>34433</v>
      </c>
      <c r="M17" s="145">
        <v>31526</v>
      </c>
      <c r="N17" s="145">
        <v>65207</v>
      </c>
      <c r="O17" s="145">
        <v>33846</v>
      </c>
      <c r="P17" s="145">
        <v>31361</v>
      </c>
      <c r="Q17" s="145">
        <v>65306</v>
      </c>
      <c r="R17" s="145">
        <v>33743</v>
      </c>
      <c r="S17" s="145">
        <v>31563</v>
      </c>
      <c r="T17" s="145">
        <v>75803</v>
      </c>
      <c r="U17" s="145">
        <v>38717</v>
      </c>
      <c r="V17" s="145">
        <v>37086</v>
      </c>
      <c r="W17" s="148" t="s">
        <v>60</v>
      </c>
      <c r="AA17" s="279"/>
    </row>
    <row r="18" spans="1:27" s="139" customFormat="1" ht="27" customHeight="1">
      <c r="B18" s="139" t="s">
        <v>24</v>
      </c>
      <c r="E18" s="145">
        <v>157628</v>
      </c>
      <c r="F18" s="145">
        <v>82210</v>
      </c>
      <c r="G18" s="145">
        <v>75418</v>
      </c>
      <c r="H18" s="145">
        <v>180576</v>
      </c>
      <c r="I18" s="145">
        <v>93650</v>
      </c>
      <c r="J18" s="145">
        <v>86926</v>
      </c>
      <c r="K18" s="145">
        <v>151454</v>
      </c>
      <c r="L18" s="145">
        <v>78852</v>
      </c>
      <c r="M18" s="145">
        <v>72602</v>
      </c>
      <c r="N18" s="145">
        <v>149156</v>
      </c>
      <c r="O18" s="145">
        <v>77650</v>
      </c>
      <c r="P18" s="145">
        <v>71506</v>
      </c>
      <c r="Q18" s="145">
        <v>146532</v>
      </c>
      <c r="R18" s="145">
        <v>76465</v>
      </c>
      <c r="S18" s="145">
        <v>70067</v>
      </c>
      <c r="T18" s="145">
        <v>179728</v>
      </c>
      <c r="U18" s="145">
        <v>93176</v>
      </c>
      <c r="V18" s="145">
        <v>86552</v>
      </c>
      <c r="W18" s="148" t="s">
        <v>61</v>
      </c>
      <c r="AA18" s="279"/>
    </row>
    <row r="19" spans="1:27" s="139" customFormat="1" ht="27" customHeight="1">
      <c r="B19" s="139" t="s">
        <v>53</v>
      </c>
      <c r="E19" s="145">
        <v>47811</v>
      </c>
      <c r="F19" s="145">
        <v>24849</v>
      </c>
      <c r="G19" s="145">
        <v>22962</v>
      </c>
      <c r="H19" s="145">
        <v>62620</v>
      </c>
      <c r="I19" s="145">
        <v>32188</v>
      </c>
      <c r="J19" s="145">
        <v>30432</v>
      </c>
      <c r="K19" s="145">
        <v>42469</v>
      </c>
      <c r="L19" s="145">
        <v>21898</v>
      </c>
      <c r="M19" s="145">
        <v>20571</v>
      </c>
      <c r="N19" s="145">
        <v>41669</v>
      </c>
      <c r="O19" s="145">
        <v>21585</v>
      </c>
      <c r="P19" s="145">
        <v>20084</v>
      </c>
      <c r="Q19" s="145">
        <v>40608</v>
      </c>
      <c r="R19" s="145">
        <v>21043</v>
      </c>
      <c r="S19" s="145">
        <v>19565</v>
      </c>
      <c r="T19" s="145">
        <v>61202</v>
      </c>
      <c r="U19" s="145">
        <v>31660</v>
      </c>
      <c r="V19" s="145">
        <v>29542</v>
      </c>
      <c r="W19" s="148" t="s">
        <v>62</v>
      </c>
      <c r="AA19" s="279"/>
    </row>
    <row r="20" spans="1:27" ht="19.5" customHeight="1">
      <c r="E20" s="146"/>
      <c r="F20" s="146"/>
      <c r="G20" s="146"/>
      <c r="H20" s="147"/>
      <c r="I20" s="147"/>
      <c r="J20" s="146"/>
      <c r="L20" s="147"/>
      <c r="M20" s="146"/>
      <c r="O20" s="147"/>
      <c r="P20" s="146"/>
      <c r="R20" s="147"/>
      <c r="S20" s="146"/>
      <c r="T20" s="145"/>
      <c r="U20" s="145"/>
      <c r="V20" s="145"/>
      <c r="W20" s="144"/>
      <c r="AA20" s="281"/>
    </row>
    <row r="21" spans="1:27" ht="6" customHeight="1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AA21" s="280"/>
    </row>
    <row r="22" spans="1:27" s="139" customFormat="1" ht="15.75" customHeight="1">
      <c r="B22" s="142" t="s">
        <v>252</v>
      </c>
      <c r="L22" s="181" t="s">
        <v>272</v>
      </c>
      <c r="M22" s="139" t="s">
        <v>273</v>
      </c>
      <c r="W22" s="140"/>
      <c r="AA22" s="279"/>
    </row>
    <row r="23" spans="1:27" s="139" customFormat="1" ht="15.75" customHeight="1">
      <c r="B23" s="142" t="s">
        <v>251</v>
      </c>
      <c r="L23" s="141"/>
      <c r="M23" s="139" t="s">
        <v>250</v>
      </c>
      <c r="W23" s="140"/>
      <c r="AA23" s="134"/>
    </row>
    <row r="24" spans="1:27">
      <c r="E24" s="136"/>
      <c r="F24" s="136"/>
      <c r="G24" s="136"/>
      <c r="H24" s="136"/>
      <c r="I24" s="136"/>
      <c r="J24" s="136"/>
      <c r="K24" s="136"/>
      <c r="L24" s="137"/>
      <c r="M24" s="137"/>
      <c r="N24" s="136"/>
      <c r="O24" s="137"/>
      <c r="P24" s="136"/>
      <c r="Q24" s="136"/>
      <c r="R24" s="136"/>
      <c r="T24" s="136"/>
      <c r="U24" s="136"/>
      <c r="W24" s="134"/>
      <c r="AA24" s="135"/>
    </row>
    <row r="25" spans="1:27">
      <c r="E25" s="136"/>
      <c r="F25" s="136"/>
      <c r="G25" s="137"/>
      <c r="H25" s="136"/>
      <c r="I25" s="136"/>
      <c r="J25" s="136"/>
      <c r="K25" s="136"/>
      <c r="L25" s="137"/>
      <c r="M25" s="137"/>
      <c r="N25" s="136"/>
      <c r="O25" s="137"/>
      <c r="P25" s="136"/>
      <c r="Q25" s="136"/>
      <c r="R25" s="136"/>
      <c r="T25" s="136"/>
      <c r="U25" s="136"/>
      <c r="W25" s="134"/>
      <c r="AA25" s="135"/>
    </row>
    <row r="26" spans="1:27">
      <c r="E26" s="136"/>
      <c r="F26" s="136"/>
      <c r="G26" s="137"/>
      <c r="H26" s="136"/>
      <c r="I26" s="136"/>
      <c r="J26" s="136"/>
      <c r="K26" s="136"/>
      <c r="L26" s="137"/>
      <c r="M26" s="137"/>
      <c r="N26" s="136"/>
      <c r="O26" s="137"/>
      <c r="P26" s="136"/>
      <c r="Q26" s="136"/>
      <c r="R26" s="136"/>
      <c r="T26" s="136"/>
      <c r="U26" s="136"/>
      <c r="W26" s="134"/>
      <c r="AA26" s="135"/>
    </row>
  </sheetData>
  <mergeCells count="12">
    <mergeCell ref="A15:D15"/>
    <mergeCell ref="E7:V7"/>
    <mergeCell ref="K4:M4"/>
    <mergeCell ref="N4:P4"/>
    <mergeCell ref="A8:D8"/>
    <mergeCell ref="E14:V14"/>
    <mergeCell ref="W4:W6"/>
    <mergeCell ref="A5:D5"/>
    <mergeCell ref="E4:G4"/>
    <mergeCell ref="H4:J4"/>
    <mergeCell ref="T4:V4"/>
    <mergeCell ref="Q4:S4"/>
  </mergeCells>
  <pageMargins left="0.27559055118110237" right="0" top="0.78740157480314965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A1:X125"/>
  <sheetViews>
    <sheetView showGridLines="0" topLeftCell="L18" workbookViewId="0">
      <selection activeCell="P32" sqref="P32"/>
    </sheetView>
  </sheetViews>
  <sheetFormatPr defaultColWidth="9.125" defaultRowHeight="18"/>
  <cols>
    <col min="1" max="1" width="1.75" style="7" customWidth="1"/>
    <col min="2" max="2" width="6.125" style="7" customWidth="1"/>
    <col min="3" max="3" width="4.625" style="7" customWidth="1"/>
    <col min="4" max="4" width="10.625" style="7" customWidth="1"/>
    <col min="5" max="13" width="10.25" style="7" customWidth="1"/>
    <col min="14" max="14" width="1" style="7" customWidth="1"/>
    <col min="15" max="15" width="1.625" style="7" customWidth="1"/>
    <col min="16" max="16" width="27.875" style="7" customWidth="1"/>
    <col min="17" max="17" width="9.125" style="7" hidden="1" customWidth="1"/>
    <col min="18" max="18" width="2.25" style="7" customWidth="1"/>
    <col min="19" max="19" width="4.125" style="7" customWidth="1"/>
    <col min="20" max="16384" width="9.125" style="7"/>
  </cols>
  <sheetData>
    <row r="1" spans="1:18" s="1" customFormat="1">
      <c r="B1" s="1" t="s">
        <v>6</v>
      </c>
      <c r="C1" s="2">
        <v>7.5</v>
      </c>
      <c r="D1" s="1" t="s">
        <v>176</v>
      </c>
      <c r="G1" s="30"/>
      <c r="J1" s="30"/>
      <c r="O1" s="31"/>
    </row>
    <row r="2" spans="1:18" s="3" customFormat="1">
      <c r="A2" s="1"/>
      <c r="B2" s="1" t="s">
        <v>116</v>
      </c>
      <c r="C2" s="2">
        <v>7.5</v>
      </c>
      <c r="D2" s="1" t="s">
        <v>130</v>
      </c>
      <c r="O2" s="32"/>
      <c r="P2" s="33"/>
    </row>
    <row r="3" spans="1:18" s="3" customFormat="1">
      <c r="A3" s="1"/>
      <c r="B3" s="1"/>
      <c r="C3" s="2"/>
      <c r="D3" s="1" t="s">
        <v>177</v>
      </c>
      <c r="O3" s="32"/>
      <c r="P3" s="33"/>
    </row>
    <row r="4" spans="1:18" s="6" customFormat="1" ht="6.75" customHeight="1">
      <c r="P4" s="33"/>
    </row>
    <row r="5" spans="1:18" s="37" customFormat="1" ht="20.25" customHeight="1">
      <c r="A5" s="269" t="s">
        <v>92</v>
      </c>
      <c r="B5" s="269"/>
      <c r="C5" s="269"/>
      <c r="D5" s="273"/>
      <c r="E5" s="276" t="s">
        <v>175</v>
      </c>
      <c r="F5" s="277"/>
      <c r="G5" s="278"/>
      <c r="H5" s="276" t="s">
        <v>174</v>
      </c>
      <c r="I5" s="277"/>
      <c r="J5" s="278"/>
      <c r="K5" s="276" t="s">
        <v>137</v>
      </c>
      <c r="L5" s="277"/>
      <c r="M5" s="278"/>
      <c r="N5" s="34"/>
      <c r="O5" s="269" t="s">
        <v>93</v>
      </c>
      <c r="P5" s="269"/>
      <c r="Q5" s="35"/>
      <c r="R5" s="36"/>
    </row>
    <row r="6" spans="1:18" s="37" customFormat="1" ht="20.25" customHeight="1">
      <c r="A6" s="270"/>
      <c r="B6" s="270"/>
      <c r="C6" s="270"/>
      <c r="D6" s="274"/>
      <c r="E6" s="39" t="s">
        <v>1</v>
      </c>
      <c r="F6" s="39" t="s">
        <v>2</v>
      </c>
      <c r="G6" s="39" t="s">
        <v>3</v>
      </c>
      <c r="H6" s="39" t="s">
        <v>1</v>
      </c>
      <c r="I6" s="39" t="s">
        <v>2</v>
      </c>
      <c r="J6" s="39" t="s">
        <v>3</v>
      </c>
      <c r="K6" s="39" t="s">
        <v>1</v>
      </c>
      <c r="L6" s="39" t="s">
        <v>2</v>
      </c>
      <c r="M6" s="40" t="s">
        <v>3</v>
      </c>
      <c r="N6" s="41"/>
      <c r="O6" s="270"/>
      <c r="P6" s="270"/>
      <c r="Q6" s="42"/>
    </row>
    <row r="7" spans="1:18" s="37" customFormat="1" ht="20.25" customHeight="1">
      <c r="A7" s="271"/>
      <c r="B7" s="271"/>
      <c r="C7" s="271"/>
      <c r="D7" s="275"/>
      <c r="E7" s="43" t="s">
        <v>0</v>
      </c>
      <c r="F7" s="43" t="s">
        <v>4</v>
      </c>
      <c r="G7" s="43" t="s">
        <v>5</v>
      </c>
      <c r="H7" s="43" t="s">
        <v>0</v>
      </c>
      <c r="I7" s="43" t="s">
        <v>4</v>
      </c>
      <c r="J7" s="43" t="s">
        <v>5</v>
      </c>
      <c r="K7" s="43" t="s">
        <v>0</v>
      </c>
      <c r="L7" s="43" t="s">
        <v>4</v>
      </c>
      <c r="M7" s="44" t="s">
        <v>5</v>
      </c>
      <c r="N7" s="45"/>
      <c r="O7" s="271"/>
      <c r="P7" s="271"/>
      <c r="Q7" s="42"/>
    </row>
    <row r="8" spans="1:18" s="36" customFormat="1" ht="6" customHeight="1">
      <c r="A8" s="38"/>
      <c r="B8" s="38"/>
      <c r="C8" s="38"/>
      <c r="D8" s="38"/>
      <c r="E8" s="46"/>
      <c r="F8" s="46"/>
      <c r="G8" s="46"/>
      <c r="H8" s="46"/>
      <c r="I8" s="46"/>
      <c r="J8" s="46"/>
      <c r="K8" s="46"/>
      <c r="L8" s="40"/>
      <c r="M8" s="47"/>
      <c r="N8" s="41"/>
      <c r="O8" s="38"/>
      <c r="P8" s="38"/>
      <c r="Q8" s="42"/>
    </row>
    <row r="9" spans="1:18" s="96" customFormat="1" ht="18" customHeight="1">
      <c r="A9" s="272" t="s">
        <v>10</v>
      </c>
      <c r="B9" s="272"/>
      <c r="C9" s="272"/>
      <c r="D9" s="272"/>
      <c r="E9" s="110">
        <f>SUM(E11:E14)</f>
        <v>47187</v>
      </c>
      <c r="F9" s="110">
        <f>SUM(F11:F14)</f>
        <v>21470</v>
      </c>
      <c r="G9" s="111">
        <f>SUM(G11:G14)</f>
        <v>25717</v>
      </c>
      <c r="H9" s="110">
        <v>76323</v>
      </c>
      <c r="I9" s="110">
        <v>28178</v>
      </c>
      <c r="J9" s="111">
        <v>48145</v>
      </c>
      <c r="K9" s="110">
        <v>104231</v>
      </c>
      <c r="L9" s="110">
        <v>36688</v>
      </c>
      <c r="M9" s="111">
        <v>67543</v>
      </c>
      <c r="N9" s="99"/>
      <c r="O9" s="272" t="s">
        <v>0</v>
      </c>
      <c r="P9" s="272"/>
      <c r="Q9" s="272"/>
    </row>
    <row r="10" spans="1:18" s="96" customFormat="1" ht="18.75" customHeight="1">
      <c r="A10" s="96" t="s">
        <v>12</v>
      </c>
      <c r="E10" s="110">
        <v>47187</v>
      </c>
      <c r="F10" s="110">
        <v>21471</v>
      </c>
      <c r="G10" s="111">
        <v>25717</v>
      </c>
      <c r="H10" s="110">
        <v>76323</v>
      </c>
      <c r="I10" s="110">
        <v>28178</v>
      </c>
      <c r="J10" s="111">
        <v>48145</v>
      </c>
      <c r="K10" s="110">
        <f>SUM(K11:K14)</f>
        <v>104231</v>
      </c>
      <c r="L10" s="110">
        <f t="shared" ref="L10" si="0">SUM(L11:L14)</f>
        <v>36688</v>
      </c>
      <c r="M10" s="111">
        <f t="shared" ref="M10" si="1">SUM(M11:M14)</f>
        <v>67543</v>
      </c>
      <c r="N10" s="99"/>
      <c r="O10" s="99" t="s">
        <v>13</v>
      </c>
      <c r="P10" s="99"/>
      <c r="Q10" s="99"/>
      <c r="R10" s="99"/>
    </row>
    <row r="11" spans="1:18" s="51" customFormat="1" ht="18.75" customHeight="1">
      <c r="A11" s="51" t="s">
        <v>91</v>
      </c>
      <c r="B11" s="51" t="s">
        <v>131</v>
      </c>
      <c r="E11" s="98">
        <v>34790</v>
      </c>
      <c r="F11" s="98">
        <v>17513</v>
      </c>
      <c r="G11" s="98">
        <v>17277</v>
      </c>
      <c r="H11" s="98">
        <v>60829</v>
      </c>
      <c r="I11" s="98">
        <v>24676</v>
      </c>
      <c r="J11" s="98">
        <v>36152</v>
      </c>
      <c r="K11" s="98">
        <v>62769</v>
      </c>
      <c r="L11" s="98">
        <v>21295</v>
      </c>
      <c r="M11" s="98">
        <v>41474</v>
      </c>
      <c r="N11" s="97"/>
      <c r="O11" s="97"/>
      <c r="P11" s="97" t="s">
        <v>105</v>
      </c>
      <c r="Q11" s="97"/>
      <c r="R11" s="97"/>
    </row>
    <row r="12" spans="1:18" s="51" customFormat="1" ht="18.75" customHeight="1">
      <c r="B12" s="51" t="s">
        <v>94</v>
      </c>
      <c r="E12" s="98">
        <v>2531</v>
      </c>
      <c r="F12" s="98">
        <v>1030</v>
      </c>
      <c r="G12" s="98">
        <v>1501</v>
      </c>
      <c r="H12" s="98">
        <v>1947</v>
      </c>
      <c r="I12" s="98">
        <v>249</v>
      </c>
      <c r="J12" s="98">
        <v>1698</v>
      </c>
      <c r="K12" s="98">
        <v>7183</v>
      </c>
      <c r="L12" s="98">
        <v>4932</v>
      </c>
      <c r="M12" s="98">
        <v>2251</v>
      </c>
      <c r="N12" s="97"/>
      <c r="O12" s="97"/>
      <c r="P12" s="97" t="s">
        <v>106</v>
      </c>
      <c r="Q12" s="97"/>
      <c r="R12" s="97"/>
    </row>
    <row r="13" spans="1:18" s="51" customFormat="1" ht="18.75" customHeight="1">
      <c r="B13" s="51" t="s">
        <v>114</v>
      </c>
      <c r="E13" s="98" t="s">
        <v>142</v>
      </c>
      <c r="F13" s="98" t="s">
        <v>142</v>
      </c>
      <c r="G13" s="98" t="s">
        <v>142</v>
      </c>
      <c r="H13" s="98" t="s">
        <v>142</v>
      </c>
      <c r="I13" s="98" t="s">
        <v>142</v>
      </c>
      <c r="J13" s="98" t="s">
        <v>142</v>
      </c>
      <c r="K13" s="98" t="s">
        <v>142</v>
      </c>
      <c r="L13" s="98" t="s">
        <v>142</v>
      </c>
      <c r="M13" s="98" t="s">
        <v>142</v>
      </c>
      <c r="N13" s="97"/>
      <c r="O13" s="97"/>
      <c r="P13" s="97" t="s">
        <v>115</v>
      </c>
      <c r="Q13" s="97"/>
      <c r="R13" s="97"/>
    </row>
    <row r="14" spans="1:18" s="51" customFormat="1" ht="18.75" customHeight="1">
      <c r="B14" s="51" t="s">
        <v>8</v>
      </c>
      <c r="E14" s="98">
        <v>9866</v>
      </c>
      <c r="F14" s="98">
        <v>2927</v>
      </c>
      <c r="G14" s="98">
        <v>6939</v>
      </c>
      <c r="H14" s="98">
        <v>13548</v>
      </c>
      <c r="I14" s="98">
        <v>3253</v>
      </c>
      <c r="J14" s="98">
        <v>10295</v>
      </c>
      <c r="K14" s="98">
        <v>34279</v>
      </c>
      <c r="L14" s="98">
        <v>10461</v>
      </c>
      <c r="M14" s="98">
        <v>23818</v>
      </c>
      <c r="N14" s="97"/>
      <c r="O14" s="97"/>
      <c r="P14" s="97" t="s">
        <v>18</v>
      </c>
      <c r="Q14" s="97"/>
      <c r="R14" s="97"/>
    </row>
    <row r="15" spans="1:18" s="96" customFormat="1" ht="19.5" customHeight="1">
      <c r="A15" s="96" t="s">
        <v>95</v>
      </c>
      <c r="E15" s="110">
        <f>SUM(E16:E20)</f>
        <v>47188</v>
      </c>
      <c r="F15" s="110">
        <f>SUM(F16:F20)</f>
        <v>21471</v>
      </c>
      <c r="G15" s="111">
        <f>SUM(G16:G20)</f>
        <v>25717</v>
      </c>
      <c r="H15" s="110" t="s">
        <v>160</v>
      </c>
      <c r="I15" s="110" t="s">
        <v>159</v>
      </c>
      <c r="J15" s="111" t="s">
        <v>158</v>
      </c>
      <c r="K15" s="110">
        <v>104231</v>
      </c>
      <c r="L15" s="110">
        <v>36688</v>
      </c>
      <c r="M15" s="111">
        <v>67543</v>
      </c>
      <c r="N15" s="99"/>
      <c r="O15" s="99" t="s">
        <v>107</v>
      </c>
      <c r="P15" s="99"/>
      <c r="Q15" s="99"/>
      <c r="R15" s="99"/>
    </row>
    <row r="16" spans="1:18" s="51" customFormat="1" ht="18.75" customHeight="1">
      <c r="B16" s="51" t="s">
        <v>96</v>
      </c>
      <c r="E16" s="98">
        <v>307</v>
      </c>
      <c r="F16" s="98">
        <v>307</v>
      </c>
      <c r="G16" s="98" t="s">
        <v>142</v>
      </c>
      <c r="H16" s="98" t="s">
        <v>173</v>
      </c>
      <c r="I16" s="98" t="s">
        <v>142</v>
      </c>
      <c r="J16" s="98" t="s">
        <v>173</v>
      </c>
      <c r="K16" s="98">
        <v>916</v>
      </c>
      <c r="L16" s="98" t="s">
        <v>142</v>
      </c>
      <c r="M16" s="98">
        <v>916</v>
      </c>
      <c r="N16" s="97"/>
      <c r="O16" s="97"/>
      <c r="P16" s="97" t="s">
        <v>108</v>
      </c>
      <c r="Q16" s="97"/>
      <c r="R16" s="97"/>
    </row>
    <row r="17" spans="1:24" s="51" customFormat="1" ht="18.75" customHeight="1">
      <c r="B17" s="51" t="s">
        <v>97</v>
      </c>
      <c r="E17" s="98">
        <v>3086</v>
      </c>
      <c r="F17" s="98">
        <v>1692</v>
      </c>
      <c r="G17" s="98">
        <v>1394</v>
      </c>
      <c r="H17" s="98" t="s">
        <v>172</v>
      </c>
      <c r="I17" s="98" t="s">
        <v>171</v>
      </c>
      <c r="J17" s="98" t="s">
        <v>170</v>
      </c>
      <c r="K17" s="98">
        <v>11236</v>
      </c>
      <c r="L17" s="98">
        <v>2690</v>
      </c>
      <c r="M17" s="98">
        <v>8546</v>
      </c>
      <c r="N17" s="97"/>
      <c r="O17" s="97"/>
      <c r="P17" s="97" t="s">
        <v>109</v>
      </c>
      <c r="Q17" s="97"/>
      <c r="R17" s="97"/>
      <c r="U17" s="96"/>
      <c r="V17" s="96"/>
      <c r="W17" s="96"/>
      <c r="X17" s="96"/>
    </row>
    <row r="18" spans="1:24" s="96" customFormat="1" ht="18.75" customHeight="1">
      <c r="A18" s="51"/>
      <c r="B18" s="51" t="s">
        <v>24</v>
      </c>
      <c r="C18" s="51"/>
      <c r="D18" s="51"/>
      <c r="E18" s="98">
        <v>3857</v>
      </c>
      <c r="F18" s="98">
        <v>2764</v>
      </c>
      <c r="G18" s="98">
        <v>1093</v>
      </c>
      <c r="H18" s="98" t="s">
        <v>169</v>
      </c>
      <c r="I18" s="98" t="s">
        <v>168</v>
      </c>
      <c r="J18" s="98" t="s">
        <v>167</v>
      </c>
      <c r="K18" s="98">
        <v>20105</v>
      </c>
      <c r="L18" s="98">
        <v>5762</v>
      </c>
      <c r="M18" s="98">
        <v>14342</v>
      </c>
      <c r="N18" s="97"/>
      <c r="O18" s="99"/>
      <c r="P18" s="97" t="s">
        <v>110</v>
      </c>
      <c r="Q18" s="99"/>
      <c r="R18" s="99"/>
      <c r="U18" s="51"/>
      <c r="V18" s="51"/>
      <c r="W18" s="51"/>
      <c r="X18" s="51"/>
    </row>
    <row r="19" spans="1:24" s="96" customFormat="1" ht="18.75" customHeight="1">
      <c r="A19" s="51"/>
      <c r="B19" s="51" t="s">
        <v>98</v>
      </c>
      <c r="C19" s="51"/>
      <c r="D19" s="51"/>
      <c r="E19" s="98">
        <v>29747</v>
      </c>
      <c r="F19" s="98">
        <v>10859</v>
      </c>
      <c r="G19" s="98">
        <v>18888</v>
      </c>
      <c r="H19" s="98" t="s">
        <v>166</v>
      </c>
      <c r="I19" s="98" t="s">
        <v>165</v>
      </c>
      <c r="J19" s="98" t="s">
        <v>164</v>
      </c>
      <c r="K19" s="98">
        <v>60418</v>
      </c>
      <c r="L19" s="98">
        <v>22090</v>
      </c>
      <c r="M19" s="98">
        <v>38328</v>
      </c>
      <c r="N19" s="97"/>
      <c r="O19" s="99"/>
      <c r="P19" s="97" t="s">
        <v>112</v>
      </c>
      <c r="Q19" s="99"/>
      <c r="R19" s="99"/>
    </row>
    <row r="20" spans="1:24" s="96" customFormat="1" ht="18.75" customHeight="1">
      <c r="A20" s="51"/>
      <c r="B20" s="51" t="s">
        <v>99</v>
      </c>
      <c r="C20" s="51"/>
      <c r="D20" s="51"/>
      <c r="E20" s="98">
        <v>10191</v>
      </c>
      <c r="F20" s="98">
        <v>5849</v>
      </c>
      <c r="G20" s="98">
        <v>4342</v>
      </c>
      <c r="H20" s="98" t="s">
        <v>163</v>
      </c>
      <c r="I20" s="98" t="s">
        <v>162</v>
      </c>
      <c r="J20" s="98" t="s">
        <v>161</v>
      </c>
      <c r="K20" s="98">
        <v>11557</v>
      </c>
      <c r="L20" s="98">
        <v>6145</v>
      </c>
      <c r="M20" s="98">
        <v>5411</v>
      </c>
      <c r="N20" s="97"/>
      <c r="O20" s="99"/>
      <c r="P20" s="97" t="s">
        <v>111</v>
      </c>
      <c r="Q20" s="99"/>
      <c r="R20" s="99"/>
      <c r="U20" s="51"/>
      <c r="V20" s="51"/>
      <c r="W20" s="51"/>
      <c r="X20" s="51"/>
    </row>
    <row r="21" spans="1:24" s="96" customFormat="1" ht="19.5" customHeight="1">
      <c r="A21" s="96" t="s">
        <v>134</v>
      </c>
      <c r="E21" s="104">
        <f>SUM(E22:E27)</f>
        <v>47187</v>
      </c>
      <c r="F21" s="104">
        <f>SUM(F22:F27)</f>
        <v>21471</v>
      </c>
      <c r="G21" s="105">
        <f>SUM(G22:G27)</f>
        <v>25716</v>
      </c>
      <c r="H21" s="106" t="s">
        <v>160</v>
      </c>
      <c r="I21" s="106" t="s">
        <v>159</v>
      </c>
      <c r="J21" s="107" t="s">
        <v>158</v>
      </c>
      <c r="K21" s="106">
        <v>104231</v>
      </c>
      <c r="L21" s="106">
        <v>36688</v>
      </c>
      <c r="M21" s="107">
        <v>67543</v>
      </c>
      <c r="N21" s="99"/>
      <c r="O21" s="99" t="s">
        <v>135</v>
      </c>
      <c r="P21" s="99"/>
      <c r="Q21" s="99"/>
      <c r="R21" s="99"/>
    </row>
    <row r="22" spans="1:24" s="51" customFormat="1" ht="18" customHeight="1">
      <c r="B22" s="51" t="s">
        <v>100</v>
      </c>
      <c r="E22" s="98">
        <v>23019</v>
      </c>
      <c r="F22" s="98">
        <v>8399</v>
      </c>
      <c r="G22" s="98">
        <v>14620</v>
      </c>
      <c r="H22" s="98" t="s">
        <v>157</v>
      </c>
      <c r="I22" s="98" t="s">
        <v>156</v>
      </c>
      <c r="J22" s="98" t="s">
        <v>155</v>
      </c>
      <c r="K22" s="98">
        <v>47815</v>
      </c>
      <c r="L22" s="98">
        <v>21328</v>
      </c>
      <c r="M22" s="98">
        <v>26487</v>
      </c>
      <c r="N22" s="97"/>
      <c r="O22" s="97"/>
      <c r="P22" s="97" t="s">
        <v>100</v>
      </c>
      <c r="Q22" s="97"/>
      <c r="R22" s="97"/>
    </row>
    <row r="23" spans="1:24" s="51" customFormat="1" ht="18" customHeight="1">
      <c r="B23" s="51" t="s">
        <v>101</v>
      </c>
      <c r="E23" s="98">
        <v>8081</v>
      </c>
      <c r="F23" s="98">
        <v>4571</v>
      </c>
      <c r="G23" s="98">
        <v>3509</v>
      </c>
      <c r="H23" s="98" t="s">
        <v>154</v>
      </c>
      <c r="I23" s="98" t="s">
        <v>153</v>
      </c>
      <c r="J23" s="98" t="s">
        <v>152</v>
      </c>
      <c r="K23" s="98">
        <v>12584</v>
      </c>
      <c r="L23" s="98">
        <v>5123</v>
      </c>
      <c r="M23" s="98">
        <v>7460</v>
      </c>
      <c r="N23" s="97"/>
      <c r="O23" s="97"/>
      <c r="P23" s="97" t="s">
        <v>101</v>
      </c>
      <c r="Q23" s="97"/>
      <c r="R23" s="97"/>
      <c r="U23" s="96"/>
      <c r="V23" s="96"/>
      <c r="W23" s="96"/>
      <c r="X23" s="96"/>
    </row>
    <row r="24" spans="1:24" s="51" customFormat="1" ht="18" customHeight="1">
      <c r="B24" s="51" t="s">
        <v>102</v>
      </c>
      <c r="E24" s="98">
        <v>5010</v>
      </c>
      <c r="F24" s="98">
        <v>1783</v>
      </c>
      <c r="G24" s="98">
        <v>3228</v>
      </c>
      <c r="H24" s="98" t="s">
        <v>151</v>
      </c>
      <c r="I24" s="98" t="s">
        <v>150</v>
      </c>
      <c r="J24" s="98" t="s">
        <v>149</v>
      </c>
      <c r="K24" s="98">
        <v>19870</v>
      </c>
      <c r="L24" s="98">
        <v>4224</v>
      </c>
      <c r="M24" s="98">
        <v>15646</v>
      </c>
      <c r="N24" s="97"/>
      <c r="O24" s="97"/>
      <c r="P24" s="97" t="s">
        <v>102</v>
      </c>
      <c r="Q24" s="97"/>
      <c r="R24" s="97"/>
    </row>
    <row r="25" spans="1:24" s="51" customFormat="1" ht="18" customHeight="1">
      <c r="B25" s="51" t="s">
        <v>103</v>
      </c>
      <c r="E25" s="98">
        <v>9622</v>
      </c>
      <c r="F25" s="98">
        <v>5263</v>
      </c>
      <c r="G25" s="98">
        <v>4359</v>
      </c>
      <c r="H25" s="98" t="s">
        <v>148</v>
      </c>
      <c r="I25" s="98" t="s">
        <v>147</v>
      </c>
      <c r="J25" s="98" t="s">
        <v>146</v>
      </c>
      <c r="K25" s="98">
        <v>17234</v>
      </c>
      <c r="L25" s="98">
        <v>3223</v>
      </c>
      <c r="M25" s="98">
        <v>14011</v>
      </c>
      <c r="N25" s="97"/>
      <c r="O25" s="97"/>
      <c r="P25" s="97" t="s">
        <v>103</v>
      </c>
      <c r="Q25" s="97"/>
      <c r="R25" s="97"/>
      <c r="U25" s="96"/>
      <c r="V25" s="96"/>
      <c r="W25" s="96"/>
      <c r="X25" s="96"/>
    </row>
    <row r="26" spans="1:24" s="51" customFormat="1" ht="18" customHeight="1">
      <c r="B26" s="51" t="s">
        <v>81</v>
      </c>
      <c r="E26" s="98" t="s">
        <v>142</v>
      </c>
      <c r="F26" s="98" t="s">
        <v>142</v>
      </c>
      <c r="G26" s="98" t="s">
        <v>142</v>
      </c>
      <c r="H26" s="98" t="s">
        <v>145</v>
      </c>
      <c r="I26" s="98" t="s">
        <v>144</v>
      </c>
      <c r="J26" s="98" t="s">
        <v>143</v>
      </c>
      <c r="K26" s="98">
        <v>4419</v>
      </c>
      <c r="L26" s="98">
        <v>2406</v>
      </c>
      <c r="M26" s="98">
        <v>2013</v>
      </c>
      <c r="N26" s="97"/>
      <c r="O26" s="97"/>
      <c r="P26" s="97" t="s">
        <v>81</v>
      </c>
      <c r="Q26" s="97"/>
      <c r="R26" s="97"/>
    </row>
    <row r="27" spans="1:24" s="51" customFormat="1" ht="19.5" customHeight="1">
      <c r="A27" s="108"/>
      <c r="B27" s="108" t="s">
        <v>104</v>
      </c>
      <c r="C27" s="108"/>
      <c r="D27" s="108"/>
      <c r="E27" s="109">
        <v>1455</v>
      </c>
      <c r="F27" s="109">
        <v>1455</v>
      </c>
      <c r="G27" s="109" t="s">
        <v>142</v>
      </c>
      <c r="H27" s="109" t="s">
        <v>141</v>
      </c>
      <c r="I27" s="109" t="s">
        <v>142</v>
      </c>
      <c r="J27" s="109" t="s">
        <v>141</v>
      </c>
      <c r="K27" s="109">
        <v>2309</v>
      </c>
      <c r="L27" s="109">
        <v>383</v>
      </c>
      <c r="M27" s="198">
        <v>1926</v>
      </c>
      <c r="N27" s="199"/>
      <c r="O27" s="108"/>
      <c r="P27" s="108" t="s">
        <v>113</v>
      </c>
      <c r="Q27" s="97"/>
      <c r="R27" s="97"/>
      <c r="U27" s="96"/>
      <c r="V27" s="96"/>
      <c r="W27" s="96"/>
      <c r="X27" s="96"/>
    </row>
    <row r="28" spans="1:24" s="37" customFormat="1" ht="3" customHeight="1">
      <c r="A28" s="182"/>
      <c r="B28" s="182"/>
      <c r="C28" s="182"/>
      <c r="D28" s="182"/>
      <c r="N28" s="36"/>
      <c r="O28" s="36"/>
      <c r="P28" s="36"/>
      <c r="Q28" s="48"/>
      <c r="R28" s="36"/>
    </row>
    <row r="29" spans="1:24" s="37" customFormat="1" ht="6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U29" s="3"/>
      <c r="V29" s="3"/>
      <c r="W29" s="3"/>
      <c r="X29" s="3"/>
    </row>
    <row r="30" spans="1:24" s="37" customFormat="1" ht="17.25" customHeight="1">
      <c r="A30" s="36"/>
      <c r="B30" s="89" t="s">
        <v>178</v>
      </c>
      <c r="C30" s="36"/>
      <c r="D30" s="183"/>
      <c r="E30" s="36"/>
    </row>
    <row r="31" spans="1:24" s="37" customFormat="1" ht="17.25" customHeight="1">
      <c r="B31" s="50" t="s">
        <v>274</v>
      </c>
      <c r="C31" s="49"/>
      <c r="D31" s="51"/>
      <c r="E31" s="51"/>
      <c r="F31" s="51"/>
      <c r="H31" s="51"/>
      <c r="I31" s="51"/>
      <c r="U31" s="3"/>
      <c r="V31" s="3"/>
      <c r="W31" s="3"/>
      <c r="X31" s="3"/>
    </row>
    <row r="32" spans="1:24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7" type="noConversion"/>
  <pageMargins left="0.7480314960629921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T-7.1</vt:lpstr>
      <vt:lpstr>T-7.2</vt:lpstr>
      <vt:lpstr>T-7.3</vt:lpstr>
      <vt:lpstr>T-7.4</vt:lpstr>
      <vt:lpstr>T-7.5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2017-06-23T07:48:19Z</cp:lastPrinted>
  <dcterms:created xsi:type="dcterms:W3CDTF">2004-08-16T17:13:42Z</dcterms:created>
  <dcterms:modified xsi:type="dcterms:W3CDTF">2017-09-15T06:05:50Z</dcterms:modified>
</cp:coreProperties>
</file>