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60" windowWidth="19440" windowHeight="3555"/>
  </bookViews>
  <sheets>
    <sheet name="SPB0208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9" i="1" l="1"/>
  <c r="G19" i="1"/>
  <c r="H14" i="1"/>
  <c r="G14" i="1"/>
  <c r="H9" i="1"/>
  <c r="G9" i="1"/>
  <c r="F24" i="1"/>
  <c r="F25" i="1"/>
  <c r="F21" i="1"/>
  <c r="F22" i="1"/>
  <c r="F23" i="1"/>
  <c r="E19" i="1" l="1"/>
  <c r="D19" i="1"/>
  <c r="E14" i="1"/>
  <c r="D14" i="1"/>
  <c r="K9" i="1"/>
  <c r="K10" i="1"/>
  <c r="K11" i="1"/>
  <c r="K12" i="1"/>
  <c r="K13" i="1"/>
  <c r="K14" i="1"/>
  <c r="K15" i="1"/>
  <c r="K16" i="1"/>
  <c r="K17" i="1"/>
  <c r="K18" i="1"/>
  <c r="K19" i="1"/>
  <c r="K20" i="1"/>
  <c r="E9" i="1"/>
  <c r="D9" i="1"/>
  <c r="C25" i="1" l="1"/>
  <c r="C23" i="1"/>
  <c r="C22" i="1"/>
  <c r="C21" i="1"/>
  <c r="C20" i="1"/>
  <c r="F20" i="1" s="1"/>
  <c r="C19" i="1"/>
  <c r="F19" i="1" s="1"/>
  <c r="C18" i="1"/>
  <c r="F18" i="1" s="1"/>
  <c r="C17" i="1"/>
  <c r="F17" i="1" s="1"/>
  <c r="C16" i="1"/>
  <c r="F16" i="1" s="1"/>
  <c r="C15" i="1"/>
  <c r="F15" i="1" s="1"/>
  <c r="C14" i="1"/>
  <c r="F14" i="1" s="1"/>
  <c r="C13" i="1"/>
  <c r="F13" i="1" s="1"/>
  <c r="C12" i="1"/>
  <c r="F12" i="1" s="1"/>
  <c r="C11" i="1"/>
  <c r="F11" i="1" s="1"/>
  <c r="C10" i="1"/>
  <c r="F10" i="1" s="1"/>
  <c r="C9" i="1"/>
  <c r="F9" i="1" s="1"/>
</calcChain>
</file>

<file path=xl/sharedStrings.xml><?xml version="1.0" encoding="utf-8"?>
<sst xmlns="http://schemas.openxmlformats.org/spreadsheetml/2006/main" count="96" uniqueCount="78">
  <si>
    <t xml:space="preserve">ตาราง  </t>
  </si>
  <si>
    <t>ผู้ว่างงาน และอัตราการว่างงาน จำแนกตามเพศ เป็นรายไตรมาส พ.ศ.</t>
  </si>
  <si>
    <t xml:space="preserve"> -</t>
  </si>
  <si>
    <t>02</t>
  </si>
  <si>
    <t>Table</t>
  </si>
  <si>
    <t xml:space="preserve">Unemployed and Unemployment Rate by Sex and Quarterly: </t>
  </si>
  <si>
    <t>SPB0208</t>
  </si>
  <si>
    <t>ปี</t>
  </si>
  <si>
    <t>ผู้ว่างงาน    
Unemployed</t>
  </si>
  <si>
    <t>อัตราการว่างงาน  
Unemployment rate (%)</t>
  </si>
  <si>
    <t>Year</t>
  </si>
  <si>
    <t>รวม
Total</t>
  </si>
  <si>
    <t>ชาย
Male</t>
  </si>
  <si>
    <t>หญิง
Female</t>
  </si>
  <si>
    <t>YearGroupIDTh</t>
  </si>
  <si>
    <t>YearGroupTh</t>
  </si>
  <si>
    <t>UnemployedTotal</t>
  </si>
  <si>
    <t>UnemployedMale</t>
  </si>
  <si>
    <t>UnemployedFemale</t>
  </si>
  <si>
    <t>UnemploymentRateTotal</t>
  </si>
  <si>
    <t>UnemploymentRateMale</t>
  </si>
  <si>
    <t>UnemploymentRateFemale</t>
  </si>
  <si>
    <t>YearGroupIDEn</t>
  </si>
  <si>
    <t>YearGroupEn</t>
  </si>
  <si>
    <t>TotalLabourforce</t>
  </si>
  <si>
    <t>2558q0</t>
  </si>
  <si>
    <t>2015q0</t>
  </si>
  <si>
    <t>2558q1</t>
  </si>
  <si>
    <t xml:space="preserve"> ไตรมาสที่ 1 </t>
  </si>
  <si>
    <t>2015q1</t>
  </si>
  <si>
    <t>Quarter 1</t>
  </si>
  <si>
    <t>2558q2</t>
  </si>
  <si>
    <t xml:space="preserve"> ไตรมาสที่ 2 </t>
  </si>
  <si>
    <t>2015q2</t>
  </si>
  <si>
    <t>Quarter 2</t>
  </si>
  <si>
    <t>2558q3</t>
  </si>
  <si>
    <t xml:space="preserve"> ไตรมาสที่ 3 </t>
  </si>
  <si>
    <t>2015q3</t>
  </si>
  <si>
    <t>Quarter 3</t>
  </si>
  <si>
    <t>2558q4</t>
  </si>
  <si>
    <t xml:space="preserve"> ไตรมาสที่ 4 </t>
  </si>
  <si>
    <t>2015q4</t>
  </si>
  <si>
    <t>Quarter 4</t>
  </si>
  <si>
    <t>2559q0</t>
  </si>
  <si>
    <t>2016q0</t>
  </si>
  <si>
    <t>2559q1</t>
  </si>
  <si>
    <t>ไตรมาสที่ 1</t>
  </si>
  <si>
    <t>2016q1</t>
  </si>
  <si>
    <t>2559q2</t>
  </si>
  <si>
    <t>2016q2</t>
  </si>
  <si>
    <t>2559q3</t>
  </si>
  <si>
    <t xml:space="preserve">ไตรมาสที่ 3 </t>
  </si>
  <si>
    <t>2016q3</t>
  </si>
  <si>
    <t>2559q4</t>
  </si>
  <si>
    <t>2016q4</t>
  </si>
  <si>
    <t>2560q0</t>
  </si>
  <si>
    <t>2017q0</t>
  </si>
  <si>
    <t>2017</t>
  </si>
  <si>
    <t>2560q1</t>
  </si>
  <si>
    <t>2017q1</t>
  </si>
  <si>
    <t>2560q2</t>
  </si>
  <si>
    <t xml:space="preserve">ไตรมาสที่ 2 </t>
  </si>
  <si>
    <t>2017q2</t>
  </si>
  <si>
    <t>2560q3</t>
  </si>
  <si>
    <t>2017q3</t>
  </si>
  <si>
    <t>2560q4</t>
  </si>
  <si>
    <t xml:space="preserve">ไตรมาสที่ 4 </t>
  </si>
  <si>
    <t>2017q4</t>
  </si>
  <si>
    <t>2561q0</t>
  </si>
  <si>
    <t>2018q0</t>
  </si>
  <si>
    <t>2561q1</t>
  </si>
  <si>
    <t>2018q1</t>
  </si>
  <si>
    <t>หมายเหตุ:   อัตราการว่างงาน = (ผู้ไม่มีงานทำ/กำลังแรงงานรวม) x 100</t>
  </si>
  <si>
    <t xml:space="preserve">     Note:   Unemployment rate = (Unemployment /total labour force) x 100.</t>
  </si>
  <si>
    <t xml:space="preserve">      ที่มา:   การสำรวจภาวะการทำงานของประชากร พ.ศ. 2558-2561  ระดับจังหวัด สำนักงานสถิติแห่งชาติ  </t>
  </si>
  <si>
    <t xml:space="preserve"> Source:   The  Labour Force Survey: 2015-2018 Provincial level ,  National Statistical Office</t>
  </si>
  <si>
    <t xml:space="preserve">
ไม่แสดงในตาราง
กำลังแรงงานรวม
 </t>
  </si>
  <si>
    <t>พิษณุโลก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</si>
</sst>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.0"/>
  </numFmts>
  <fonts count="6" x14ac:knownFonts="1">
    <font>
      <sz val="11"/>
      <color theme="1"/>
      <name val="Tahoma"/>
      <family val="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0"/>
      <name val="TH SarabunPSK"/>
      <family val="2"/>
    </font>
    <font>
      <sz val="14"/>
      <name val="Cordia New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4" fillId="0" borderId="0"/>
  </cellStyleXfs>
  <cellXfs count="67">
    <xf numFmtId="0" fontId="0" fillId="0" borderId="0" xfId="0"/>
    <xf numFmtId="0" fontId="1" fillId="0" borderId="0" xfId="0" applyFont="1"/>
    <xf numFmtId="49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center"/>
    </xf>
    <xf numFmtId="49" fontId="1" fillId="2" borderId="0" xfId="0" applyNumberFormat="1" applyFont="1" applyFill="1"/>
    <xf numFmtId="0" fontId="1" fillId="2" borderId="0" xfId="0" applyFont="1" applyFill="1"/>
    <xf numFmtId="0" fontId="1" fillId="0" borderId="0" xfId="0" quotePrefix="1" applyFont="1" applyAlignment="1">
      <alignment horizontal="center"/>
    </xf>
    <xf numFmtId="0" fontId="1" fillId="2" borderId="0" xfId="0" quotePrefix="1" applyFont="1" applyFill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2" borderId="6" xfId="0" applyFont="1" applyFill="1" applyBorder="1" applyAlignment="1">
      <alignment vertical="center" shrinkToFit="1"/>
    </xf>
    <xf numFmtId="0" fontId="2" fillId="2" borderId="11" xfId="0" applyFont="1" applyFill="1" applyBorder="1" applyAlignment="1">
      <alignment vertical="center" shrinkToFit="1"/>
    </xf>
    <xf numFmtId="0" fontId="2" fillId="2" borderId="12" xfId="0" applyFont="1" applyFill="1" applyBorder="1" applyAlignment="1">
      <alignment vertical="center" shrinkToFit="1"/>
    </xf>
    <xf numFmtId="49" fontId="2" fillId="3" borderId="1" xfId="0" quotePrefix="1" applyNumberFormat="1" applyFont="1" applyFill="1" applyBorder="1" applyAlignment="1"/>
    <xf numFmtId="49" fontId="2" fillId="3" borderId="2" xfId="0" applyNumberFormat="1" applyFont="1" applyFill="1" applyBorder="1" applyAlignment="1"/>
    <xf numFmtId="3" fontId="2" fillId="3" borderId="13" xfId="0" applyNumberFormat="1" applyFont="1" applyFill="1" applyBorder="1" applyAlignment="1"/>
    <xf numFmtId="187" fontId="2" fillId="3" borderId="13" xfId="1" applyNumberFormat="1" applyFont="1" applyFill="1" applyBorder="1" applyAlignment="1"/>
    <xf numFmtId="49" fontId="2" fillId="3" borderId="0" xfId="2" applyNumberFormat="1" applyFont="1" applyFill="1" applyBorder="1" applyAlignment="1"/>
    <xf numFmtId="49" fontId="2" fillId="3" borderId="9" xfId="0" quotePrefix="1" applyNumberFormat="1" applyFont="1" applyFill="1" applyBorder="1" applyAlignment="1"/>
    <xf numFmtId="49" fontId="2" fillId="3" borderId="0" xfId="0" applyNumberFormat="1" applyFont="1" applyFill="1" applyBorder="1" applyAlignment="1"/>
    <xf numFmtId="49" fontId="2" fillId="3" borderId="4" xfId="0" applyNumberFormat="1" applyFont="1" applyFill="1" applyBorder="1" applyAlignment="1"/>
    <xf numFmtId="3" fontId="2" fillId="3" borderId="13" xfId="3" applyNumberFormat="1" applyFont="1" applyFill="1" applyBorder="1" applyAlignment="1"/>
    <xf numFmtId="49" fontId="2" fillId="3" borderId="13" xfId="0" applyNumberFormat="1" applyFont="1" applyFill="1" applyBorder="1" applyAlignment="1"/>
    <xf numFmtId="3" fontId="2" fillId="3" borderId="13" xfId="1" applyNumberFormat="1" applyFont="1" applyFill="1" applyBorder="1" applyAlignment="1"/>
    <xf numFmtId="49" fontId="2" fillId="3" borderId="13" xfId="0" quotePrefix="1" applyNumberFormat="1" applyFont="1" applyFill="1" applyBorder="1" applyAlignment="1"/>
    <xf numFmtId="49" fontId="2" fillId="3" borderId="8" xfId="2" applyNumberFormat="1" applyFont="1" applyFill="1" applyBorder="1" applyAlignment="1"/>
    <xf numFmtId="0" fontId="1" fillId="0" borderId="0" xfId="0" applyFont="1" applyBorder="1"/>
    <xf numFmtId="49" fontId="2" fillId="3" borderId="7" xfId="0" applyNumberFormat="1" applyFont="1" applyFill="1" applyBorder="1" applyAlignment="1"/>
    <xf numFmtId="3" fontId="2" fillId="3" borderId="10" xfId="1" applyNumberFormat="1" applyFont="1" applyFill="1" applyBorder="1" applyAlignment="1"/>
    <xf numFmtId="49" fontId="2" fillId="3" borderId="5" xfId="2" applyNumberFormat="1" applyFont="1" applyFill="1" applyBorder="1" applyAlignment="1"/>
    <xf numFmtId="49" fontId="2" fillId="3" borderId="10" xfId="0" applyNumberFormat="1" applyFont="1" applyFill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Alignment="1">
      <alignment vertical="center"/>
    </xf>
    <xf numFmtId="49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2" fillId="0" borderId="0" xfId="0" applyNumberFormat="1" applyFont="1" applyAlignment="1">
      <alignment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49" fontId="2" fillId="0" borderId="0" xfId="0" applyNumberFormat="1" applyFont="1"/>
    <xf numFmtId="0" fontId="2" fillId="0" borderId="0" xfId="0" applyFont="1" applyAlignment="1">
      <alignment horizontal="center"/>
    </xf>
    <xf numFmtId="3" fontId="2" fillId="0" borderId="13" xfId="0" applyNumberFormat="1" applyFont="1" applyFill="1" applyBorder="1" applyAlignment="1"/>
    <xf numFmtId="3" fontId="2" fillId="0" borderId="13" xfId="1" applyNumberFormat="1" applyFont="1" applyFill="1" applyBorder="1" applyAlignment="1"/>
    <xf numFmtId="187" fontId="2" fillId="0" borderId="13" xfId="1" applyNumberFormat="1" applyFont="1" applyFill="1" applyBorder="1" applyAlignment="1"/>
    <xf numFmtId="3" fontId="2" fillId="0" borderId="0" xfId="0" applyNumberFormat="1" applyFont="1" applyFill="1" applyAlignment="1"/>
    <xf numFmtId="49" fontId="2" fillId="2" borderId="1" xfId="0" applyNumberFormat="1" applyFont="1" applyFill="1" applyBorder="1" applyAlignment="1">
      <alignment horizontal="center" vertical="center" shrinkToFit="1"/>
    </xf>
    <xf numFmtId="49" fontId="2" fillId="2" borderId="2" xfId="0" applyNumberFormat="1" applyFont="1" applyFill="1" applyBorder="1" applyAlignment="1">
      <alignment horizontal="center" vertical="center" shrinkToFit="1"/>
    </xf>
    <xf numFmtId="49" fontId="2" fillId="2" borderId="0" xfId="0" applyNumberFormat="1" applyFont="1" applyFill="1" applyBorder="1" applyAlignment="1">
      <alignment horizontal="center" vertical="center" shrinkToFit="1"/>
    </xf>
    <xf numFmtId="49" fontId="2" fillId="2" borderId="4" xfId="0" applyNumberFormat="1" applyFont="1" applyFill="1" applyBorder="1" applyAlignment="1">
      <alignment horizontal="center" vertical="center" shrinkToFit="1"/>
    </xf>
    <xf numFmtId="49" fontId="2" fillId="2" borderId="7" xfId="0" applyNumberFormat="1" applyFont="1" applyFill="1" applyBorder="1" applyAlignment="1">
      <alignment horizontal="center" vertical="center" shrinkToFi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wrapText="1"/>
    </xf>
    <xf numFmtId="49" fontId="3" fillId="2" borderId="0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 2 2" xfId="1"/>
    <cellStyle name="ปกติ 2" xfId="3"/>
    <cellStyle name="ปกติ 33" xfId="2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7" formatCode="#,##0.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center" textRotation="0" wrapText="0" indent="0" justifyLastLine="0" shrinkToFit="1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2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Unemployed" form="unqualified">
                          <xsd:complexType>
                            <xsd:sequence minOccurs="0">
                              <xsd:element minOccurs="0" nillable="true" type="xsd:string" name="Unemployed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UnemploymentRate" form="unqualified">
                          <xsd:complexType>
                            <xsd:sequence minOccurs="0">
                              <xsd:element minOccurs="0" nillable="true" type="xsd:string" name="UnemploymentRate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TotalLabourForceInvisibleEn" form="unqualified">
                    <xsd:complexType>
                      <xsd:sequence minOccurs="0">
                        <xsd:element minOccurs="0" nillable="true" type="xsd:string" name="TotalLabourForceInvisible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Group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UnemployedTotal" form="unqualified"/>
                        <xsd:element minOccurs="0" nillable="true" type="xsd:integer" name="UnemployedMale" form="unqualified"/>
                        <xsd:element minOccurs="0" nillable="true" type="xsd:integer" name="UnemployedFemale" form="unqualified"/>
                        <xsd:element minOccurs="0" nillable="true" type="xsd:integer" name="UnemploymentRateTotal" form="unqualified"/>
                        <xsd:element minOccurs="0" nillable="true" type="xsd:integer" name="UnemploymentRateMale" form="unqualified"/>
                        <xsd:element minOccurs="0" nillable="true" type="xsd:integer" name="UnemploymentRateFemale" form="unqualified"/>
                        <xsd:element minOccurs="0" nillable="true" name="YearGroup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bourforce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208_Map" RootElement="XMLDocumentSPB0208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xmlMaps" Target="xmlMap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SPB0208_28&#3617;&#3636;&#3618;61/ExcelTemplateSPB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B0201"/>
      <sheetName val="SPB0202"/>
      <sheetName val="SPB0203"/>
      <sheetName val="SPB0204"/>
      <sheetName val="SPB0205"/>
      <sheetName val="SPB0206"/>
      <sheetName val="SPB 0207"/>
      <sheetName val="SPB0208"/>
      <sheetName val="SPB0209"/>
    </sheetNames>
    <sheetDataSet>
      <sheetData sheetId="0"/>
      <sheetData sheetId="1">
        <row r="12">
          <cell r="C12">
            <v>2076563</v>
          </cell>
        </row>
        <row r="13">
          <cell r="C13">
            <v>515029</v>
          </cell>
        </row>
        <row r="14">
          <cell r="C14">
            <v>508228</v>
          </cell>
        </row>
        <row r="15">
          <cell r="C15">
            <v>532172</v>
          </cell>
        </row>
        <row r="16">
          <cell r="C16">
            <v>521134</v>
          </cell>
        </row>
        <row r="17">
          <cell r="C17">
            <v>2004918</v>
          </cell>
        </row>
        <row r="18">
          <cell r="C18">
            <v>505790</v>
          </cell>
        </row>
        <row r="19">
          <cell r="C19">
            <v>497969</v>
          </cell>
        </row>
        <row r="20">
          <cell r="C20">
            <v>513591</v>
          </cell>
        </row>
        <row r="21">
          <cell r="C21">
            <v>487568</v>
          </cell>
        </row>
        <row r="22">
          <cell r="C22">
            <v>491040</v>
          </cell>
        </row>
        <row r="23">
          <cell r="C23">
            <v>1473120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ables/table1.xml><?xml version="1.0" encoding="utf-8"?>
<table xmlns="http://schemas.openxmlformats.org/spreadsheetml/2006/main" id="1" name="Table292" displayName="Table292" ref="A8:K25" tableType="xml" totalsRowShown="0" headerRowDxfId="14" dataDxfId="12" headerRowBorderDxfId="13" tableBorderDxfId="11">
  <autoFilter ref="A8:K25"/>
  <tableColumns count="11">
    <tableColumn id="1" uniqueName="ID" name="YearGroupIDTh" dataDxfId="10">
      <xmlColumnPr mapId="1" xpath="/XMLDocumentSPB0208/DataCell/CellRow/YearGroupTh/@ID" xmlDataType="string"/>
    </tableColumn>
    <tableColumn id="2" uniqueName="value" name="YearGroupTh" dataDxfId="9">
      <xmlColumnPr mapId="1" xpath="/XMLDocumentSPB0208/DataCell/CellRow/YearGroupTh/@value" xmlDataType="string"/>
    </tableColumn>
    <tableColumn id="3" uniqueName="UnemployedTotal" name="UnemployedTotal" dataDxfId="8">
      <calculatedColumnFormula>SUM(D9,E9)</calculatedColumnFormula>
      <xmlColumnPr mapId="1" xpath="/XMLDocumentSPB0208/DataCell/CellRow/UnemployedTotal" xmlDataType="integer"/>
    </tableColumn>
    <tableColumn id="4" uniqueName="UnemployedMale" name="UnemployedMale" dataDxfId="7">
      <xmlColumnPr mapId="1" xpath="/XMLDocumentSPB0208/DataCell/CellRow/UnemployedMale" xmlDataType="integer"/>
    </tableColumn>
    <tableColumn id="5" uniqueName="UnemployedFemale" name="UnemployedFemale" dataDxfId="6">
      <xmlColumnPr mapId="1" xpath="/XMLDocumentSPB0208/DataCell/CellRow/UnemployedFemale" xmlDataType="integer"/>
    </tableColumn>
    <tableColumn id="6" uniqueName="UnemploymentRateTotal" name="UnemploymentRateTotal" dataDxfId="5">
      <calculatedColumnFormula>IF(K9&gt;0,(C9/K9)*100,0)</calculatedColumnFormula>
      <xmlColumnPr mapId="1" xpath="/XMLDocumentSPB0208/DataCell/CellRow/UnemploymentRateTotal" xmlDataType="integer"/>
    </tableColumn>
    <tableColumn id="7" uniqueName="UnemploymentRateMale" name="UnemploymentRateMale" dataDxfId="4">
      <xmlColumnPr mapId="1" xpath="/XMLDocumentSPB0208/DataCell/CellRow/UnemploymentRateMale" xmlDataType="integer"/>
    </tableColumn>
    <tableColumn id="8" uniqueName="UnemploymentRateFemale" name="UnemploymentRateFemale" dataDxfId="3">
      <xmlColumnPr mapId="1" xpath="/XMLDocumentSPB0208/DataCell/CellRow/UnemploymentRateFemale" xmlDataType="integer"/>
    </tableColumn>
    <tableColumn id="9" uniqueName="value" name="YearGroupIDEn" dataDxfId="2"/>
    <tableColumn id="10" uniqueName="value" name="YearGroupEn" dataDxfId="1">
      <xmlColumnPr mapId="1" xpath="/XMLDocumentSPB0208/DataCell/CellRow/YearGroupEn/@value" xmlDataType="string"/>
    </tableColumn>
    <tableColumn id="11" uniqueName="TotalLabourforce" name="TotalLabourforce" dataDxfId="0">
      <calculatedColumnFormula>[1]SPB0202!C12</calculatedColumnFormula>
      <xmlColumnPr mapId="1" xpath="/XMLDocumentSPB0208/DataCell/CellRow/TotalLabourforce" xmlDataType="integer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" r="A1" connectionId="0">
    <xmlCellPr id="1" uniqueName="Province">
      <xmlPr mapId="1" xpath="/XMLDocumentSPB0208/Province" xmlDataType="integer"/>
    </xmlCellPr>
  </singleXmlCell>
  <singleXmlCell id="3" r="A2" connectionId="0">
    <xmlCellPr id="1" uniqueName="StatBranch">
      <xmlPr mapId="1" xpath="/XMLDocumentSPB0208/StatBranch" xmlDataType="integer"/>
    </xmlCellPr>
  </singleXmlCell>
  <singleXmlCell id="4" r="A3" connectionId="0">
    <xmlCellPr id="1" uniqueName="SheetExcel">
      <xmlPr mapId="1" xpath="/XMLDocumentSPB0208/SheetExcel" xmlDataType="string"/>
    </xmlCellPr>
  </singleXmlCell>
  <singleXmlCell id="5" r="B1" connectionId="0">
    <xmlCellPr id="1" uniqueName="LabelName">
      <xmlPr mapId="1" xpath="/XMLDocumentSPB0208/TitleHeading/TitleTh/LabelName" xmlDataType="string"/>
    </xmlCellPr>
  </singleXmlCell>
  <singleXmlCell id="6" r="C1" connectionId="0">
    <xmlCellPr id="1" uniqueName="TableNo">
      <xmlPr mapId="1" xpath="/XMLDocumentSPB0208/TitleHeading/TitleTh/TableNo" xmlDataType="double"/>
    </xmlCellPr>
  </singleXmlCell>
  <singleXmlCell id="7" r="D1" connectionId="0">
    <xmlCellPr id="1" uniqueName="TableName">
      <xmlPr mapId="1" xpath="/XMLDocumentSPB0208/TitleHeading/TitleTh/TableName" xmlDataType="string"/>
    </xmlCellPr>
  </singleXmlCell>
  <singleXmlCell id="8" r="K1" connectionId="0">
    <xmlCellPr id="1" uniqueName="TitleYearStart">
      <xmlPr mapId="1" xpath="/XMLDocumentSPB0208/TitleHeading/TitleTh/TitleYearStart" xmlDataType="integer"/>
    </xmlCellPr>
  </singleXmlCell>
  <singleXmlCell id="9" r="M1" connectionId="0">
    <xmlCellPr id="1" uniqueName="TitleYearEnd">
      <xmlPr mapId="1" xpath="/XMLDocumentSPB0208/TitleHeading/TitleTh/TitleYearEnd" xmlDataType="integer"/>
    </xmlCellPr>
  </singleXmlCell>
  <singleXmlCell id="10" r="B2" connectionId="0">
    <xmlCellPr id="1" uniqueName="LabelName">
      <xmlPr mapId="1" xpath="/XMLDocumentSPB0208/TitleHeading/TitleEn/LabelName" xmlDataType="string"/>
    </xmlCellPr>
  </singleXmlCell>
  <singleXmlCell id="11" r="C2" connectionId="0">
    <xmlCellPr id="1" uniqueName="TableNo">
      <xmlPr mapId="1" xpath="/XMLDocumentSPB0208/TitleHeading/TitleEn/TableNo" xmlDataType="double"/>
    </xmlCellPr>
  </singleXmlCell>
  <singleXmlCell id="12" r="D2" connectionId="0">
    <xmlCellPr id="1" uniqueName="TableName">
      <xmlPr mapId="1" xpath="/XMLDocumentSPB0208/TitleHeading/TitleEn/TableName" xmlDataType="string"/>
    </xmlCellPr>
  </singleXmlCell>
  <singleXmlCell id="13" r="K2" connectionId="0">
    <xmlCellPr id="1" uniqueName="TitleYearStart">
      <xmlPr mapId="1" xpath="/XMLDocumentSPB0208/TitleHeading/TitleEn/TitleYearStart" xmlDataType="integer"/>
    </xmlCellPr>
  </singleXmlCell>
  <singleXmlCell id="14" r="M2" connectionId="0">
    <xmlCellPr id="1" uniqueName="TitleYearEnd">
      <xmlPr mapId="1" xpath="/XMLDocumentSPB0208/TitleHeading/TitleEn/TitleYearEnd" xmlDataType="integer"/>
    </xmlCellPr>
  </singleXmlCell>
  <singleXmlCell id="15" r="A4" connectionId="0">
    <xmlCellPr id="1" uniqueName="YearTh">
      <xmlPr mapId="1" xpath="/XMLDocumentSPB0208/ColumnAll/CornerTh/YearTh" xmlDataType="string"/>
    </xmlCellPr>
  </singleXmlCell>
  <singleXmlCell id="16" r="C4" connectionId="0">
    <xmlCellPr id="1" uniqueName="UnemployedGroup">
      <xmlPr mapId="1" xpath="/XMLDocumentSPB0208/ColumnAll/ColumnHeading/Unemployed/UnemployedGroup" xmlDataType="string"/>
    </xmlCellPr>
  </singleXmlCell>
  <singleXmlCell id="17" r="C6" connectionId="0">
    <xmlCellPr id="1" uniqueName="BirthsSexTotal">
      <xmlPr mapId="1" xpath="/XMLDocumentSPB0208/ColumnAll/ColumnHeading/Unemployed/SexGroup/SexTotal/BirthsSexTotal" xmlDataType="string"/>
    </xmlCellPr>
  </singleXmlCell>
  <singleXmlCell id="18" r="D6" connectionId="0">
    <xmlCellPr id="1" uniqueName="BirthsMale">
      <xmlPr mapId="1" xpath="/XMLDocumentSPB0208/ColumnAll/ColumnHeading/Unemployed/SexGroup/SexMale/BirthsMale" xmlDataType="string"/>
    </xmlCellPr>
  </singleXmlCell>
  <singleXmlCell id="19" r="E6" connectionId="0">
    <xmlCellPr id="1" uniqueName="BirthsFemale">
      <xmlPr mapId="1" xpath="/XMLDocumentSPB0208/ColumnAll/ColumnHeading/Unemployed/SexGroup/SexFemale/BirthsFemale" xmlDataType="string"/>
    </xmlCellPr>
  </singleXmlCell>
  <singleXmlCell id="20" r="F4" connectionId="0">
    <xmlCellPr id="1" uniqueName="UnemploymentRateGroup">
      <xmlPr mapId="1" xpath="/XMLDocumentSPB0208/ColumnAll/ColumnHeading/UnemploymentRate/UnemploymentRateGroup" xmlDataType="string"/>
    </xmlCellPr>
  </singleXmlCell>
  <singleXmlCell id="21" r="F6" connectionId="0">
    <xmlCellPr id="1" uniqueName="BirthsSexTotal">
      <xmlPr mapId="1" xpath="/XMLDocumentSPB0208/ColumnAll/ColumnHeading/UnemploymentRate/SexGroup/SexTotal/BirthsSexTotal" xmlDataType="string"/>
    </xmlCellPr>
  </singleXmlCell>
  <singleXmlCell id="22" r="G6" connectionId="0">
    <xmlCellPr id="1" uniqueName="BirthsMale">
      <xmlPr mapId="1" xpath="/XMLDocumentSPB0208/ColumnAll/ColumnHeading/UnemploymentRate/SexGroup/SexMale/BirthsMale" xmlDataType="string"/>
    </xmlCellPr>
  </singleXmlCell>
  <singleXmlCell id="23" r="H6" connectionId="0">
    <xmlCellPr id="1" uniqueName="BirthsFemale">
      <xmlPr mapId="1" xpath="/XMLDocumentSPB0208/ColumnAll/ColumnHeading/UnemploymentRate/SexGroup/SexFemale/BirthsFemale" xmlDataType="string"/>
    </xmlCellPr>
  </singleXmlCell>
  <singleXmlCell id="24" r="I4" connectionId="0">
    <xmlCellPr id="1" uniqueName="YearEn">
      <xmlPr mapId="1" xpath="/XMLDocumentSPB0208/ColumnAll/CornerEn/YearEn" xmlDataType="string"/>
    </xmlCellPr>
  </singleXmlCell>
  <singleXmlCell id="25" r="K4" connectionId="0">
    <xmlCellPr id="1" uniqueName="TotalLabourForceInvisible">
      <xmlPr mapId="1" xpath="/XMLDocumentSPB0208/ColumnAll/TotalLabourForceInvisibleEn/TotalLabourForceInvisible" xmlDataType="string"/>
    </xmlCellPr>
  </singleXmlCell>
  <singleXmlCell id="26" r="B29" connectionId="0">
    <xmlCellPr id="1" uniqueName="SourcesTh1">
      <xmlPr mapId="1" xpath="/XMLDocumentSPB0208/FooterAll/Sources/SourcesLabelTh/SourcesTh1" xmlDataType="string"/>
    </xmlCellPr>
  </singleXmlCell>
  <singleXmlCell id="27" r="B30" connectionId="0">
    <xmlCellPr id="1" uniqueName="SourcesEn1">
      <xmlPr mapId="1" xpath="/XMLDocumentSPB0208/FooterAll/Sources/SourcesLabelEn/SourcesEn1" xmlDataType="string"/>
    </xmlCellPr>
  </singleXmlCell>
  <singleXmlCell id="28" r="B27" connectionId="0">
    <xmlCellPr id="1" uniqueName="CommentsTh">
      <xmlPr mapId="1" xpath="/XMLDocumentSPB0208/FooterAll/Comments/CommentsLabelTh/CommentsTh" xmlDataType="string"/>
    </xmlCellPr>
  </singleXmlCell>
  <singleXmlCell id="29" r="B28" connectionId="0">
    <xmlCellPr id="1" uniqueName="CommentsEn">
      <xmlPr mapId="1" xpath="/XMLDocumentSPB0208/FooterAll/Comments/CommentsLabelEn/CommentsEn" xmlDataType="string"/>
    </xmlCellPr>
  </singleXmlCell>
  <singleXmlCell id="30" r="K27" connectionId="0">
    <xmlCellPr id="1" uniqueName="PagesNo">
      <xmlPr mapId="1" xpath="/XMLDocumentSPB0208/Pages/PagesNo" xmlDataType="integer"/>
    </xmlCellPr>
  </singleXmlCell>
  <singleXmlCell id="31" r="K28" connectionId="0">
    <xmlCellPr id="1" uniqueName="PagesAll">
      <xmlPr mapId="1" xpath="/XMLDocumentSPB0208/Pages/PagesAll" xmlDataType="integer"/>
    </xmlCellPr>
  </singleXmlCell>
  <singleXmlCell id="32" r="K29" connectionId="0">
    <xmlCellPr id="1" uniqueName="LinesNo">
      <xmlPr mapId="1" xpath="/XMLDocumentSPB0208/Pages/LinesNo" xmlDataType="integer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workbookViewId="0">
      <selection activeCell="H25" sqref="H25"/>
    </sheetView>
  </sheetViews>
  <sheetFormatPr defaultColWidth="11.375" defaultRowHeight="18.600000000000001" customHeight="1" x14ac:dyDescent="0.3"/>
  <cols>
    <col min="1" max="1" width="12.125" style="10" customWidth="1"/>
    <col min="2" max="2" width="12.625" style="10" customWidth="1"/>
    <col min="3" max="3" width="12.375" style="10" customWidth="1"/>
    <col min="4" max="4" width="19.625" style="10" customWidth="1"/>
    <col min="5" max="8" width="12.375" style="10" customWidth="1"/>
    <col min="9" max="9" width="10.875" style="10" customWidth="1"/>
    <col min="10" max="10" width="13.25" style="10" customWidth="1"/>
    <col min="11" max="11" width="16.75" style="33" customWidth="1"/>
    <col min="12" max="12" width="16.25" style="43" customWidth="1"/>
    <col min="13" max="13" width="4.875" style="10" customWidth="1"/>
    <col min="14" max="16384" width="11.375" style="10"/>
  </cols>
  <sheetData>
    <row r="1" spans="1:13" s="1" customFormat="1" ht="18.75" x14ac:dyDescent="0.3">
      <c r="A1" s="1" t="s">
        <v>77</v>
      </c>
      <c r="B1" s="2" t="s">
        <v>0</v>
      </c>
      <c r="C1" s="3">
        <v>2.8</v>
      </c>
      <c r="D1" s="4" t="s">
        <v>1</v>
      </c>
      <c r="E1" s="5"/>
      <c r="F1" s="5"/>
      <c r="G1" s="5"/>
      <c r="H1" s="5"/>
      <c r="K1" s="1">
        <v>2558</v>
      </c>
      <c r="L1" s="6" t="s">
        <v>2</v>
      </c>
      <c r="M1" s="1">
        <v>2561</v>
      </c>
    </row>
    <row r="2" spans="1:13" s="1" customFormat="1" ht="18.75" x14ac:dyDescent="0.3">
      <c r="A2" s="7" t="s">
        <v>3</v>
      </c>
      <c r="B2" s="2" t="s">
        <v>4</v>
      </c>
      <c r="C2" s="3">
        <v>2.8</v>
      </c>
      <c r="D2" s="4" t="s">
        <v>5</v>
      </c>
      <c r="E2" s="5"/>
      <c r="F2" s="5"/>
      <c r="G2" s="5"/>
      <c r="H2" s="5"/>
      <c r="K2" s="1">
        <v>2015</v>
      </c>
      <c r="L2" s="6" t="s">
        <v>2</v>
      </c>
      <c r="M2" s="1">
        <v>2018</v>
      </c>
    </row>
    <row r="3" spans="1:13" s="1" customFormat="1" ht="18.75" x14ac:dyDescent="0.3">
      <c r="A3" s="4" t="s">
        <v>6</v>
      </c>
      <c r="B3" s="8"/>
      <c r="C3" s="9"/>
      <c r="I3" s="6"/>
    </row>
    <row r="4" spans="1:13" ht="19.5" customHeight="1" x14ac:dyDescent="0.3">
      <c r="A4" s="48" t="s">
        <v>7</v>
      </c>
      <c r="B4" s="49"/>
      <c r="C4" s="53" t="s">
        <v>8</v>
      </c>
      <c r="D4" s="54"/>
      <c r="E4" s="55"/>
      <c r="F4" s="53" t="s">
        <v>9</v>
      </c>
      <c r="G4" s="54"/>
      <c r="H4" s="55"/>
      <c r="I4" s="59" t="s">
        <v>10</v>
      </c>
      <c r="J4" s="55"/>
      <c r="K4" s="62" t="s">
        <v>76</v>
      </c>
      <c r="L4" s="10"/>
    </row>
    <row r="5" spans="1:13" ht="18" customHeight="1" x14ac:dyDescent="0.3">
      <c r="A5" s="50"/>
      <c r="B5" s="51"/>
      <c r="C5" s="56"/>
      <c r="D5" s="57"/>
      <c r="E5" s="58"/>
      <c r="F5" s="56"/>
      <c r="G5" s="57"/>
      <c r="H5" s="58"/>
      <c r="I5" s="60"/>
      <c r="J5" s="61"/>
      <c r="K5" s="63"/>
      <c r="L5" s="10"/>
    </row>
    <row r="6" spans="1:13" ht="18" customHeight="1" x14ac:dyDescent="0.3">
      <c r="A6" s="50"/>
      <c r="B6" s="51"/>
      <c r="C6" s="65" t="s">
        <v>11</v>
      </c>
      <c r="D6" s="65" t="s">
        <v>12</v>
      </c>
      <c r="E6" s="65" t="s">
        <v>13</v>
      </c>
      <c r="F6" s="65" t="s">
        <v>11</v>
      </c>
      <c r="G6" s="65" t="s">
        <v>12</v>
      </c>
      <c r="H6" s="65" t="s">
        <v>13</v>
      </c>
      <c r="I6" s="60"/>
      <c r="J6" s="61"/>
      <c r="K6" s="63"/>
      <c r="L6" s="10"/>
    </row>
    <row r="7" spans="1:13" ht="18" customHeight="1" x14ac:dyDescent="0.3">
      <c r="A7" s="50"/>
      <c r="B7" s="52"/>
      <c r="C7" s="66"/>
      <c r="D7" s="66"/>
      <c r="E7" s="66"/>
      <c r="F7" s="66"/>
      <c r="G7" s="66"/>
      <c r="H7" s="66"/>
      <c r="I7" s="56"/>
      <c r="J7" s="58"/>
      <c r="K7" s="64"/>
      <c r="L7" s="10"/>
    </row>
    <row r="8" spans="1:13" ht="18.75" x14ac:dyDescent="0.3">
      <c r="A8" s="11" t="s">
        <v>14</v>
      </c>
      <c r="B8" s="12" t="s">
        <v>15</v>
      </c>
      <c r="C8" s="13" t="s">
        <v>16</v>
      </c>
      <c r="D8" s="13" t="s">
        <v>17</v>
      </c>
      <c r="E8" s="13" t="s">
        <v>18</v>
      </c>
      <c r="F8" s="13" t="s">
        <v>19</v>
      </c>
      <c r="G8" s="13" t="s">
        <v>20</v>
      </c>
      <c r="H8" s="13" t="s">
        <v>21</v>
      </c>
      <c r="I8" s="12" t="s">
        <v>22</v>
      </c>
      <c r="J8" s="13" t="s">
        <v>23</v>
      </c>
      <c r="K8" s="11" t="s">
        <v>24</v>
      </c>
      <c r="L8" s="10"/>
    </row>
    <row r="9" spans="1:13" ht="19.5" customHeight="1" x14ac:dyDescent="0.3">
      <c r="A9" s="14" t="s">
        <v>25</v>
      </c>
      <c r="B9" s="15">
        <v>2558</v>
      </c>
      <c r="C9" s="16">
        <f>SUM(D9,E9)</f>
        <v>4302.5</v>
      </c>
      <c r="D9" s="44">
        <f>SUM(D10:D13)/4</f>
        <v>2831.75</v>
      </c>
      <c r="E9" s="44">
        <f>SUM(E10:E13)/4</f>
        <v>1470.75</v>
      </c>
      <c r="F9" s="17">
        <f t="shared" ref="F9:F25" si="0">IF(K9&gt;0,(C9/K9)*100,0)</f>
        <v>0.20719332859152356</v>
      </c>
      <c r="G9" s="17">
        <f>SUM(G10:G13)/4</f>
        <v>1.05</v>
      </c>
      <c r="H9" s="17">
        <f>SUM(H10:H13)/4</f>
        <v>0.625</v>
      </c>
      <c r="I9" s="18" t="s">
        <v>26</v>
      </c>
      <c r="J9" s="19">
        <v>2015</v>
      </c>
      <c r="K9" s="47">
        <f>[1]SPB0202!C12</f>
        <v>2076563</v>
      </c>
      <c r="L9" s="10"/>
    </row>
    <row r="10" spans="1:13" ht="18" customHeight="1" x14ac:dyDescent="0.3">
      <c r="A10" s="20" t="s">
        <v>27</v>
      </c>
      <c r="B10" s="21" t="s">
        <v>28</v>
      </c>
      <c r="C10" s="16">
        <f>SUM(D10,E10)</f>
        <v>3063</v>
      </c>
      <c r="D10" s="22">
        <v>2532</v>
      </c>
      <c r="E10" s="22">
        <v>531</v>
      </c>
      <c r="F10" s="17">
        <f t="shared" si="0"/>
        <v>0.59472379225247507</v>
      </c>
      <c r="G10" s="46">
        <v>0.9</v>
      </c>
      <c r="H10" s="46">
        <v>0.2</v>
      </c>
      <c r="I10" s="18" t="s">
        <v>29</v>
      </c>
      <c r="J10" s="23" t="s">
        <v>30</v>
      </c>
      <c r="K10" s="47">
        <f>[1]SPB0202!C13</f>
        <v>515029</v>
      </c>
      <c r="L10" s="10"/>
    </row>
    <row r="11" spans="1:13" ht="18" customHeight="1" x14ac:dyDescent="0.3">
      <c r="A11" s="20" t="s">
        <v>31</v>
      </c>
      <c r="B11" s="21" t="s">
        <v>32</v>
      </c>
      <c r="C11" s="16">
        <f t="shared" ref="C11:C25" si="1">SUM(D11,E11)</f>
        <v>5635</v>
      </c>
      <c r="D11" s="22">
        <v>3953</v>
      </c>
      <c r="E11" s="22">
        <v>1682</v>
      </c>
      <c r="F11" s="17">
        <f t="shared" si="0"/>
        <v>1.1087543386039336</v>
      </c>
      <c r="G11" s="46">
        <v>1.5</v>
      </c>
      <c r="H11" s="46">
        <v>0.7</v>
      </c>
      <c r="I11" s="18" t="s">
        <v>33</v>
      </c>
      <c r="J11" s="23" t="s">
        <v>34</v>
      </c>
      <c r="K11" s="47">
        <f>[1]SPB0202!C14</f>
        <v>508228</v>
      </c>
      <c r="L11" s="10"/>
    </row>
    <row r="12" spans="1:13" ht="18" customHeight="1" x14ac:dyDescent="0.3">
      <c r="A12" s="20" t="s">
        <v>35</v>
      </c>
      <c r="B12" s="21" t="s">
        <v>36</v>
      </c>
      <c r="C12" s="16">
        <f t="shared" si="1"/>
        <v>2976</v>
      </c>
      <c r="D12" s="22">
        <v>1601</v>
      </c>
      <c r="E12" s="22">
        <v>1375</v>
      </c>
      <c r="F12" s="17">
        <f t="shared" si="0"/>
        <v>0.55921769653420317</v>
      </c>
      <c r="G12" s="46">
        <v>0.6</v>
      </c>
      <c r="H12" s="46">
        <v>0.6</v>
      </c>
      <c r="I12" s="18" t="s">
        <v>37</v>
      </c>
      <c r="J12" s="23" t="s">
        <v>38</v>
      </c>
      <c r="K12" s="47">
        <f>[1]SPB0202!C15</f>
        <v>532172</v>
      </c>
      <c r="L12" s="10"/>
    </row>
    <row r="13" spans="1:13" ht="18" customHeight="1" x14ac:dyDescent="0.3">
      <c r="A13" s="20" t="s">
        <v>39</v>
      </c>
      <c r="B13" s="21" t="s">
        <v>40</v>
      </c>
      <c r="C13" s="16">
        <f t="shared" si="1"/>
        <v>5536</v>
      </c>
      <c r="D13" s="24">
        <v>3241</v>
      </c>
      <c r="E13" s="24">
        <v>2295</v>
      </c>
      <c r="F13" s="17">
        <f t="shared" si="0"/>
        <v>1.0622987561740358</v>
      </c>
      <c r="G13" s="46">
        <v>1.2</v>
      </c>
      <c r="H13" s="46">
        <v>1</v>
      </c>
      <c r="I13" s="18" t="s">
        <v>41</v>
      </c>
      <c r="J13" s="23" t="s">
        <v>42</v>
      </c>
      <c r="K13" s="47">
        <f>[1]SPB0202!C16</f>
        <v>521134</v>
      </c>
      <c r="L13" s="10"/>
    </row>
    <row r="14" spans="1:13" ht="20.25" customHeight="1" x14ac:dyDescent="0.3">
      <c r="A14" s="20" t="s">
        <v>43</v>
      </c>
      <c r="B14" s="21">
        <v>2559</v>
      </c>
      <c r="C14" s="16">
        <f t="shared" si="1"/>
        <v>5779.25</v>
      </c>
      <c r="D14" s="44">
        <f>SUM(D15:D18)/4</f>
        <v>3986</v>
      </c>
      <c r="E14" s="44">
        <f>SUM(E15:E18)/4</f>
        <v>1793.25</v>
      </c>
      <c r="F14" s="17">
        <f t="shared" si="0"/>
        <v>0.28825368419057534</v>
      </c>
      <c r="G14" s="46">
        <f>SUM(G15:G18)/4</f>
        <v>1.45</v>
      </c>
      <c r="H14" s="46">
        <f>SUM(H15:H18)/4</f>
        <v>0.75</v>
      </c>
      <c r="I14" s="18" t="s">
        <v>44</v>
      </c>
      <c r="J14" s="25">
        <v>2016</v>
      </c>
      <c r="K14" s="47">
        <f>[1]SPB0202!C17</f>
        <v>2004918</v>
      </c>
      <c r="L14" s="10"/>
    </row>
    <row r="15" spans="1:13" ht="18" customHeight="1" x14ac:dyDescent="0.3">
      <c r="A15" s="20" t="s">
        <v>45</v>
      </c>
      <c r="B15" s="21" t="s">
        <v>46</v>
      </c>
      <c r="C15" s="16">
        <f t="shared" si="1"/>
        <v>4746</v>
      </c>
      <c r="D15" s="24">
        <v>3352</v>
      </c>
      <c r="E15" s="24">
        <v>1394</v>
      </c>
      <c r="F15" s="17">
        <f t="shared" si="0"/>
        <v>0.93833409122363043</v>
      </c>
      <c r="G15" s="46">
        <v>1.2</v>
      </c>
      <c r="H15" s="46">
        <v>0.5</v>
      </c>
      <c r="I15" s="18" t="s">
        <v>47</v>
      </c>
      <c r="J15" s="23" t="s">
        <v>30</v>
      </c>
      <c r="K15" s="47">
        <f>[1]SPB0202!C18</f>
        <v>505790</v>
      </c>
      <c r="L15" s="10"/>
    </row>
    <row r="16" spans="1:13" ht="18" customHeight="1" x14ac:dyDescent="0.3">
      <c r="A16" s="20" t="s">
        <v>48</v>
      </c>
      <c r="B16" s="21" t="s">
        <v>32</v>
      </c>
      <c r="C16" s="16">
        <f t="shared" si="1"/>
        <v>5622</v>
      </c>
      <c r="D16" s="22">
        <v>3433</v>
      </c>
      <c r="E16" s="22">
        <v>2189</v>
      </c>
      <c r="F16" s="17">
        <f t="shared" si="0"/>
        <v>1.128985940891903</v>
      </c>
      <c r="G16" s="46">
        <v>1.2</v>
      </c>
      <c r="H16" s="46">
        <v>1</v>
      </c>
      <c r="I16" s="18" t="s">
        <v>49</v>
      </c>
      <c r="J16" s="23" t="s">
        <v>34</v>
      </c>
      <c r="K16" s="47">
        <f>[1]SPB0202!C19</f>
        <v>497969</v>
      </c>
      <c r="L16" s="10"/>
    </row>
    <row r="17" spans="1:12" ht="18.75" x14ac:dyDescent="0.3">
      <c r="A17" s="20" t="s">
        <v>50</v>
      </c>
      <c r="B17" s="21" t="s">
        <v>51</v>
      </c>
      <c r="C17" s="16">
        <f t="shared" si="1"/>
        <v>3387</v>
      </c>
      <c r="D17" s="22">
        <v>1708</v>
      </c>
      <c r="E17" s="22">
        <v>1679</v>
      </c>
      <c r="F17" s="17">
        <f t="shared" si="0"/>
        <v>0.65947417302873301</v>
      </c>
      <c r="G17" s="46">
        <v>0.6</v>
      </c>
      <c r="H17" s="46">
        <v>0.7</v>
      </c>
      <c r="I17" s="18" t="s">
        <v>52</v>
      </c>
      <c r="J17" s="23" t="s">
        <v>38</v>
      </c>
      <c r="K17" s="47">
        <f>[1]SPB0202!C20</f>
        <v>513591</v>
      </c>
      <c r="L17" s="10"/>
    </row>
    <row r="18" spans="1:12" ht="18.75" x14ac:dyDescent="0.3">
      <c r="A18" s="20" t="s">
        <v>53</v>
      </c>
      <c r="B18" s="21" t="s">
        <v>40</v>
      </c>
      <c r="C18" s="16">
        <f t="shared" si="1"/>
        <v>9362</v>
      </c>
      <c r="D18" s="24">
        <v>7451</v>
      </c>
      <c r="E18" s="24">
        <v>1911</v>
      </c>
      <c r="F18" s="17">
        <f t="shared" si="0"/>
        <v>1.9201424211597151</v>
      </c>
      <c r="G18" s="46">
        <v>2.8</v>
      </c>
      <c r="H18" s="46">
        <v>0.8</v>
      </c>
      <c r="I18" s="18" t="s">
        <v>54</v>
      </c>
      <c r="J18" s="23" t="s">
        <v>42</v>
      </c>
      <c r="K18" s="47">
        <f>[1]SPB0202!C21</f>
        <v>487568</v>
      </c>
      <c r="L18" s="10"/>
    </row>
    <row r="19" spans="1:12" ht="18.75" x14ac:dyDescent="0.3">
      <c r="A19" s="20" t="s">
        <v>55</v>
      </c>
      <c r="B19" s="21">
        <v>2560</v>
      </c>
      <c r="C19" s="16">
        <f t="shared" si="1"/>
        <v>4105.25</v>
      </c>
      <c r="D19" s="44">
        <f>SUM(D20:D23)/4</f>
        <v>2277.25</v>
      </c>
      <c r="E19" s="44">
        <f>SUM(E20:E23)/4</f>
        <v>1828</v>
      </c>
      <c r="F19" s="17">
        <f t="shared" si="0"/>
        <v>0.83603168784620407</v>
      </c>
      <c r="G19" s="46">
        <f>SUM(G20:G23)/4</f>
        <v>0.82499999999999996</v>
      </c>
      <c r="H19" s="46">
        <f>SUM(H20:H23)/4</f>
        <v>0.77499999999999991</v>
      </c>
      <c r="I19" s="26" t="s">
        <v>56</v>
      </c>
      <c r="J19" s="25" t="s">
        <v>57</v>
      </c>
      <c r="K19" s="47">
        <f>[1]SPB0202!C22</f>
        <v>491040</v>
      </c>
      <c r="L19" s="10"/>
    </row>
    <row r="20" spans="1:12" ht="18.75" x14ac:dyDescent="0.3">
      <c r="A20" s="20" t="s">
        <v>58</v>
      </c>
      <c r="B20" s="21" t="s">
        <v>46</v>
      </c>
      <c r="C20" s="16">
        <f t="shared" si="1"/>
        <v>3292</v>
      </c>
      <c r="D20" s="24">
        <v>1553</v>
      </c>
      <c r="E20" s="24">
        <v>1739</v>
      </c>
      <c r="F20" s="17">
        <f t="shared" si="0"/>
        <v>0.22347127185836863</v>
      </c>
      <c r="G20" s="46">
        <v>0.6</v>
      </c>
      <c r="H20" s="46">
        <v>0.7</v>
      </c>
      <c r="I20" s="26" t="s">
        <v>59</v>
      </c>
      <c r="J20" s="23" t="s">
        <v>30</v>
      </c>
      <c r="K20" s="47">
        <f>[1]SPB0202!C23</f>
        <v>1473120</v>
      </c>
      <c r="L20" s="10"/>
    </row>
    <row r="21" spans="1:12" ht="18.75" x14ac:dyDescent="0.3">
      <c r="A21" s="20" t="s">
        <v>60</v>
      </c>
      <c r="B21" s="21" t="s">
        <v>61</v>
      </c>
      <c r="C21" s="16">
        <f t="shared" si="1"/>
        <v>6706</v>
      </c>
      <c r="D21" s="24">
        <v>3966</v>
      </c>
      <c r="E21" s="24">
        <v>2740</v>
      </c>
      <c r="F21" s="17">
        <f t="shared" si="0"/>
        <v>0.90529012888167104</v>
      </c>
      <c r="G21" s="46">
        <v>1.4</v>
      </c>
      <c r="H21" s="46">
        <v>1.2</v>
      </c>
      <c r="I21" s="26" t="s">
        <v>62</v>
      </c>
      <c r="J21" s="23" t="s">
        <v>34</v>
      </c>
      <c r="K21" s="47">
        <v>740757</v>
      </c>
      <c r="L21" s="10"/>
    </row>
    <row r="22" spans="1:12" ht="18.75" x14ac:dyDescent="0.3">
      <c r="A22" s="20" t="s">
        <v>63</v>
      </c>
      <c r="B22" s="21" t="s">
        <v>51</v>
      </c>
      <c r="C22" s="16">
        <f t="shared" si="1"/>
        <v>2130</v>
      </c>
      <c r="D22" s="24">
        <v>1192</v>
      </c>
      <c r="E22" s="24">
        <v>938</v>
      </c>
      <c r="F22" s="17">
        <f t="shared" si="0"/>
        <v>0.28752466907665436</v>
      </c>
      <c r="G22" s="46">
        <v>0.4</v>
      </c>
      <c r="H22" s="46">
        <v>0.4</v>
      </c>
      <c r="I22" s="26" t="s">
        <v>64</v>
      </c>
      <c r="J22" s="23" t="s">
        <v>38</v>
      </c>
      <c r="K22" s="47">
        <v>740806</v>
      </c>
      <c r="L22" s="10"/>
    </row>
    <row r="23" spans="1:12" ht="18.75" x14ac:dyDescent="0.3">
      <c r="A23" s="20" t="s">
        <v>65</v>
      </c>
      <c r="B23" s="21" t="s">
        <v>66</v>
      </c>
      <c r="C23" s="16">
        <f t="shared" si="1"/>
        <v>4293</v>
      </c>
      <c r="D23" s="24">
        <v>2398</v>
      </c>
      <c r="E23" s="24">
        <v>1895</v>
      </c>
      <c r="F23" s="17">
        <f t="shared" si="0"/>
        <v>0.57958765976462767</v>
      </c>
      <c r="G23" s="46">
        <v>0.9</v>
      </c>
      <c r="H23" s="46">
        <v>0.8</v>
      </c>
      <c r="I23" s="26" t="s">
        <v>67</v>
      </c>
      <c r="J23" s="23" t="s">
        <v>42</v>
      </c>
      <c r="K23" s="47">
        <v>740699</v>
      </c>
      <c r="L23" s="10"/>
    </row>
    <row r="24" spans="1:12" s="27" customFormat="1" ht="18.75" x14ac:dyDescent="0.3">
      <c r="A24" s="20" t="s">
        <v>68</v>
      </c>
      <c r="B24" s="21">
        <v>2561</v>
      </c>
      <c r="C24" s="44">
        <v>8893</v>
      </c>
      <c r="D24" s="45">
        <v>5425</v>
      </c>
      <c r="E24" s="45">
        <v>3468</v>
      </c>
      <c r="F24" s="17">
        <f t="shared" si="0"/>
        <v>1.2006453485624795</v>
      </c>
      <c r="G24" s="46">
        <v>2</v>
      </c>
      <c r="H24" s="46">
        <v>1.5</v>
      </c>
      <c r="I24" s="26" t="s">
        <v>69</v>
      </c>
      <c r="J24" s="25">
        <v>2018</v>
      </c>
      <c r="K24" s="47">
        <v>740685</v>
      </c>
    </row>
    <row r="25" spans="1:12" ht="18.75" x14ac:dyDescent="0.3">
      <c r="A25" s="20" t="s">
        <v>70</v>
      </c>
      <c r="B25" s="28" t="s">
        <v>46</v>
      </c>
      <c r="C25" s="16">
        <f t="shared" si="1"/>
        <v>8893</v>
      </c>
      <c r="D25" s="29">
        <v>5425</v>
      </c>
      <c r="E25" s="29">
        <v>3468</v>
      </c>
      <c r="F25" s="17">
        <f t="shared" si="0"/>
        <v>1.2006453485624795</v>
      </c>
      <c r="G25" s="46">
        <v>2</v>
      </c>
      <c r="H25" s="46">
        <v>1.5</v>
      </c>
      <c r="I25" s="30" t="s">
        <v>71</v>
      </c>
      <c r="J25" s="31" t="s">
        <v>30</v>
      </c>
      <c r="K25" s="47">
        <v>740685</v>
      </c>
      <c r="L25" s="10"/>
    </row>
    <row r="26" spans="1:12" ht="18.75" x14ac:dyDescent="0.3">
      <c r="A26" s="32"/>
      <c r="B26" s="32"/>
      <c r="C26" s="33"/>
      <c r="D26" s="33"/>
      <c r="E26" s="33"/>
      <c r="F26" s="33"/>
      <c r="G26" s="33"/>
      <c r="H26" s="33"/>
      <c r="I26" s="33"/>
      <c r="J26" s="33"/>
      <c r="L26" s="10"/>
    </row>
    <row r="27" spans="1:12" s="34" customFormat="1" ht="18.75" x14ac:dyDescent="0.2">
      <c r="B27" s="35" t="s">
        <v>72</v>
      </c>
      <c r="C27" s="35"/>
      <c r="D27" s="36"/>
      <c r="E27" s="36"/>
      <c r="F27" s="36"/>
      <c r="G27" s="36"/>
      <c r="K27" s="34">
        <v>1</v>
      </c>
    </row>
    <row r="28" spans="1:12" s="34" customFormat="1" ht="18.75" x14ac:dyDescent="0.2">
      <c r="B28" s="35" t="s">
        <v>73</v>
      </c>
      <c r="C28" s="35"/>
      <c r="D28" s="36"/>
      <c r="E28" s="36"/>
      <c r="F28" s="36"/>
      <c r="G28" s="36"/>
      <c r="K28" s="34">
        <v>118</v>
      </c>
    </row>
    <row r="29" spans="1:12" s="34" customFormat="1" ht="18.75" x14ac:dyDescent="0.3">
      <c r="B29" s="37" t="s">
        <v>74</v>
      </c>
      <c r="D29" s="38"/>
      <c r="E29" s="39"/>
      <c r="F29" s="40"/>
      <c r="G29" s="41"/>
      <c r="H29" s="37"/>
      <c r="I29" s="39"/>
      <c r="K29" s="34">
        <v>17</v>
      </c>
      <c r="L29" s="10"/>
    </row>
    <row r="30" spans="1:12" s="34" customFormat="1" ht="18.75" x14ac:dyDescent="0.3">
      <c r="B30" s="37" t="s">
        <v>75</v>
      </c>
      <c r="D30" s="39"/>
      <c r="E30" s="39"/>
      <c r="F30" s="40"/>
      <c r="G30" s="41"/>
      <c r="H30" s="37"/>
      <c r="I30" s="39"/>
      <c r="K30" s="39"/>
      <c r="L30" s="10"/>
    </row>
    <row r="31" spans="1:12" ht="18.75" x14ac:dyDescent="0.3">
      <c r="L31" s="10"/>
    </row>
    <row r="32" spans="1:12" ht="18.75" x14ac:dyDescent="0.3">
      <c r="C32" s="42"/>
    </row>
    <row r="33" spans="3:3" ht="18.75" x14ac:dyDescent="0.3">
      <c r="C33" s="42"/>
    </row>
  </sheetData>
  <mergeCells count="11">
    <mergeCell ref="A4:B7"/>
    <mergeCell ref="C4:E5"/>
    <mergeCell ref="F4:H5"/>
    <mergeCell ref="I4:J7"/>
    <mergeCell ref="K4:K7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  <pageSetup paperSize="9" orientation="portrait" r:id="rId1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SPB0208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chola</dc:creator>
  <cp:lastModifiedBy>User</cp:lastModifiedBy>
  <dcterms:created xsi:type="dcterms:W3CDTF">2018-05-16T08:32:12Z</dcterms:created>
  <dcterms:modified xsi:type="dcterms:W3CDTF">2018-08-23T14:55:08Z</dcterms:modified>
</cp:coreProperties>
</file>