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8" sheetId="1" r:id="rId1"/>
  </sheets>
  <definedNames>
    <definedName name="_xlnm.Print_Area" localSheetId="0">'T-2.8'!$A$1:$L$33</definedName>
  </definedNames>
  <calcPr calcId="125725"/>
</workbook>
</file>

<file path=xl/calcChain.xml><?xml version="1.0" encoding="utf-8"?>
<calcChain xmlns="http://schemas.openxmlformats.org/spreadsheetml/2006/main">
  <c r="H27" i="1"/>
  <c r="E27"/>
  <c r="E25"/>
  <c r="E24"/>
  <c r="E23"/>
  <c r="E22"/>
  <c r="J19"/>
  <c r="I19"/>
  <c r="H19"/>
  <c r="J18"/>
  <c r="I18"/>
  <c r="H18"/>
  <c r="J17"/>
  <c r="I17"/>
  <c r="H17"/>
</calcChain>
</file>

<file path=xl/sharedStrings.xml><?xml version="1.0" encoding="utf-8"?>
<sst xmlns="http://schemas.openxmlformats.org/spreadsheetml/2006/main" count="64" uniqueCount="39">
  <si>
    <t xml:space="preserve">ตาราง  </t>
  </si>
  <si>
    <t>ผู้ว่างงาน และอัตราการว่างงาน จำแนกตามเพศ เป็นรายไตรมาส พ.ศ. 2558  - 2561</t>
  </si>
  <si>
    <t>Table</t>
  </si>
  <si>
    <t>Unemployed and Unemployment Rate by Sex and Quarterly: 2015 - 2018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</si>
  <si>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</si>
  <si>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</si>
  <si>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</si>
  <si>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</si>
  <si>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</si>
  <si>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</si>
  <si>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</si>
  <si>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</si>
  <si>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</si>
  <si>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</si>
  <si>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</si>
  <si>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</si>
  <si>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2015</t>
  </si>
  <si>
    <t xml:space="preserve">           ไตรมาสที่ 1 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</si>
  <si>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</si>
  <si>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</si>
  <si>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</si>
  <si>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</si>
  <si>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</si>
  <si>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</si>
  <si>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</si>
  <si>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</si>
  <si>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2016</t>
  </si>
  <si>
    <t xml:space="preserve">           ไตรมาสที่ 1</t>
  </si>
  <si>
    <t xml:space="preserve">           ไตรมาสที่ 4</t>
  </si>
  <si>
    <t>2017</t>
  </si>
  <si>
    <t>2018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</si>
  <si>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</si>
  <si>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</si>
  <si>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</si>
  <si>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</si>
  <si>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</si>
  <si>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2558 - 2561, ระดับจังหวัด</t>
  </si>
  <si>
    <t>Source:</t>
  </si>
  <si>
    <t xml:space="preserve">  The Labour Force Survey 2015 -2018, Provincial level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</si>
</sst>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4" fontId="4" fillId="0" borderId="11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0" fontId="4" fillId="0" borderId="7" xfId="0" applyFont="1" applyBorder="1"/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3" fillId="0" borderId="11" xfId="0" applyNumberFormat="1" applyFont="1" applyBorder="1" applyAlignment="1">
      <alignment horizontal="right" indent="3"/>
    </xf>
    <xf numFmtId="4" fontId="3" fillId="0" borderId="11" xfId="0" applyNumberFormat="1" applyFont="1" applyBorder="1" applyAlignment="1">
      <alignment horizontal="right" indent="3"/>
    </xf>
    <xf numFmtId="4" fontId="3" fillId="0" borderId="7" xfId="0" applyNumberFormat="1" applyFont="1" applyBorder="1" applyAlignment="1">
      <alignment horizontal="right" indent="3"/>
    </xf>
    <xf numFmtId="0" fontId="3" fillId="0" borderId="7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/>
    <xf numFmtId="0" fontId="3" fillId="0" borderId="0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 indent="3"/>
    </xf>
    <xf numFmtId="4" fontId="1" fillId="0" borderId="11" xfId="0" applyNumberFormat="1" applyFont="1" applyBorder="1" applyAlignment="1">
      <alignment horizontal="right" indent="3"/>
    </xf>
    <xf numFmtId="4" fontId="1" fillId="0" borderId="7" xfId="0" applyNumberFormat="1" applyFont="1" applyBorder="1" applyAlignment="1">
      <alignment horizontal="right" indent="3"/>
    </xf>
    <xf numFmtId="0" fontId="3" fillId="0" borderId="7" xfId="0" quotePrefix="1" applyFont="1" applyBorder="1" applyAlignment="1">
      <alignment horizontal="left"/>
    </xf>
    <xf numFmtId="2" fontId="3" fillId="0" borderId="11" xfId="1" applyNumberFormat="1" applyFont="1" applyBorder="1" applyAlignment="1">
      <alignment horizontal="right" vertical="center" indent="3"/>
    </xf>
    <xf numFmtId="2" fontId="3" fillId="0" borderId="7" xfId="1" applyNumberFormat="1" applyFont="1" applyBorder="1" applyAlignment="1">
      <alignment horizontal="right" vertical="center" indent="3"/>
    </xf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5">
    <cellStyle name="เครื่องหมายจุลภาค" xfId="1" builtinId="3"/>
    <cellStyle name="เครื่องหมายจุลภาค 2 2 8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3249275" y="1305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61</xdr:row>
      <xdr:rowOff>190500</xdr:rowOff>
    </xdr:from>
    <xdr:to>
      <xdr:col>13</xdr:col>
      <xdr:colOff>0</xdr:colOff>
      <xdr:row>61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3468350" y="13211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6"/>
  <sheetViews>
    <sheetView showGridLines="0" tabSelected="1" view="pageBreakPreview" zoomScale="60" zoomScaleNormal="100" workbookViewId="0">
      <selection activeCell="O10" sqref="O10"/>
    </sheetView>
  </sheetViews>
  <sheetFormatPr defaultColWidth="9.09765625" defaultRowHeight="18.600000000000001" customHeight="1"/>
  <cols>
    <col min="1" max="1" width="1.296875" style="9" customWidth="1"/>
    <col min="2" max="2" width="5.8984375" style="9" customWidth="1"/>
    <col min="3" max="3" width="4.09765625" style="9" customWidth="1"/>
    <col min="4" max="4" width="10.09765625" style="9" customWidth="1"/>
    <col min="5" max="7" width="16.69921875" style="9" customWidth="1"/>
    <col min="8" max="10" width="15.69921875" style="9" customWidth="1"/>
    <col min="11" max="11" width="7.09765625" style="9" customWidth="1"/>
    <col min="12" max="12" width="13.3984375" style="7" customWidth="1"/>
    <col min="13" max="13" width="2.296875" style="9" customWidth="1"/>
    <col min="14" max="14" width="4.69921875" style="9" customWidth="1"/>
    <col min="15" max="16384" width="9.09765625" style="9"/>
  </cols>
  <sheetData>
    <row r="1" spans="1:13" s="1" customFormat="1" ht="18.7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18.7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5" customFormat="1" ht="6" customHeight="1">
      <c r="A8" s="31"/>
      <c r="B8" s="31"/>
      <c r="C8" s="31"/>
      <c r="D8" s="31"/>
      <c r="E8" s="32"/>
      <c r="F8" s="32"/>
      <c r="G8" s="32"/>
      <c r="H8" s="32"/>
      <c r="I8" s="32"/>
      <c r="J8" s="33"/>
      <c r="K8" s="22"/>
      <c r="L8" s="34"/>
      <c r="M8" s="34"/>
    </row>
    <row r="9" spans="1:13" s="35" customFormat="1" ht="4.5" customHeight="1">
      <c r="A9" s="36"/>
      <c r="B9" s="36"/>
      <c r="C9" s="36"/>
      <c r="D9" s="36"/>
      <c r="E9" s="37"/>
      <c r="F9" s="37"/>
      <c r="G9" s="37"/>
      <c r="H9" s="37"/>
      <c r="I9" s="37"/>
      <c r="J9" s="38"/>
      <c r="K9" s="39"/>
      <c r="L9" s="34"/>
    </row>
    <row r="10" spans="1:13" ht="19.5" customHeight="1">
      <c r="A10" s="40">
        <v>2558</v>
      </c>
      <c r="B10" s="41"/>
      <c r="C10" s="41"/>
      <c r="D10" s="42"/>
      <c r="E10" s="43"/>
      <c r="F10" s="43"/>
      <c r="G10" s="43"/>
      <c r="H10" s="44"/>
      <c r="I10" s="44"/>
      <c r="J10" s="45"/>
      <c r="K10" s="46" t="s">
        <v>16</v>
      </c>
      <c r="L10" s="47"/>
    </row>
    <row r="11" spans="1:13" ht="18" customHeight="1">
      <c r="A11" s="40" t="s">
        <v>17</v>
      </c>
      <c r="B11" s="41"/>
      <c r="C11" s="41"/>
      <c r="D11" s="42"/>
      <c r="E11" s="43">
        <v>818</v>
      </c>
      <c r="F11" s="43">
        <v>818</v>
      </c>
      <c r="G11" s="43" t="s">
        <v>18</v>
      </c>
      <c r="H11" s="44">
        <v>0.1</v>
      </c>
      <c r="I11" s="44">
        <v>0.2</v>
      </c>
      <c r="J11" s="45">
        <v>0</v>
      </c>
      <c r="K11" s="48"/>
      <c r="L11" s="7" t="s">
        <v>19</v>
      </c>
    </row>
    <row r="12" spans="1:13" ht="18" customHeight="1">
      <c r="A12" s="40" t="s">
        <v>20</v>
      </c>
      <c r="B12" s="41"/>
      <c r="C12" s="41"/>
      <c r="D12" s="42"/>
      <c r="E12" s="43">
        <v>3251</v>
      </c>
      <c r="F12" s="43">
        <v>2333</v>
      </c>
      <c r="G12" s="43">
        <v>918</v>
      </c>
      <c r="H12" s="44">
        <v>0.4</v>
      </c>
      <c r="I12" s="44">
        <v>0.6</v>
      </c>
      <c r="J12" s="45">
        <v>0.2</v>
      </c>
      <c r="K12" s="48"/>
      <c r="L12" s="7" t="s">
        <v>21</v>
      </c>
    </row>
    <row r="13" spans="1:13" ht="18" customHeight="1">
      <c r="A13" s="40" t="s">
        <v>22</v>
      </c>
      <c r="B13" s="41"/>
      <c r="C13" s="41"/>
      <c r="D13" s="42"/>
      <c r="E13" s="43">
        <v>842</v>
      </c>
      <c r="F13" s="43">
        <v>842</v>
      </c>
      <c r="G13" s="43" t="s">
        <v>18</v>
      </c>
      <c r="H13" s="44">
        <v>0.1</v>
      </c>
      <c r="I13" s="44">
        <v>0.2</v>
      </c>
      <c r="J13" s="45" t="s">
        <v>18</v>
      </c>
      <c r="K13" s="48"/>
      <c r="L13" s="7" t="s">
        <v>23</v>
      </c>
    </row>
    <row r="14" spans="1:13" ht="18" customHeight="1">
      <c r="A14" s="40" t="s">
        <v>24</v>
      </c>
      <c r="B14" s="41"/>
      <c r="C14" s="41"/>
      <c r="D14" s="42"/>
      <c r="E14" s="43">
        <v>569</v>
      </c>
      <c r="F14" s="43">
        <v>70</v>
      </c>
      <c r="G14" s="43">
        <v>499</v>
      </c>
      <c r="H14" s="44">
        <v>0.1</v>
      </c>
      <c r="I14" s="44" t="s">
        <v>18</v>
      </c>
      <c r="J14" s="45">
        <v>0.1</v>
      </c>
      <c r="K14" s="48"/>
      <c r="L14" s="7" t="s">
        <v>25</v>
      </c>
      <c r="M14" s="7"/>
    </row>
    <row r="15" spans="1:13" ht="20.25" customHeight="1">
      <c r="A15" s="40">
        <v>2559</v>
      </c>
      <c r="B15" s="41"/>
      <c r="C15" s="41"/>
      <c r="D15" s="42"/>
      <c r="E15" s="43"/>
      <c r="F15" s="43"/>
      <c r="G15" s="43"/>
      <c r="H15" s="44"/>
      <c r="I15" s="44"/>
      <c r="J15" s="45"/>
      <c r="K15" s="46" t="s">
        <v>26</v>
      </c>
      <c r="L15" s="47"/>
      <c r="M15" s="7"/>
    </row>
    <row r="16" spans="1:13" ht="18" customHeight="1">
      <c r="A16" s="40" t="s">
        <v>27</v>
      </c>
      <c r="B16" s="41"/>
      <c r="C16" s="41"/>
      <c r="D16" s="42"/>
      <c r="E16" s="43">
        <v>3542</v>
      </c>
      <c r="F16" s="43">
        <v>2695</v>
      </c>
      <c r="G16" s="43">
        <v>847</v>
      </c>
      <c r="H16" s="44">
        <v>0.68</v>
      </c>
      <c r="I16" s="44">
        <v>0.94</v>
      </c>
      <c r="J16" s="45">
        <v>0.36</v>
      </c>
      <c r="K16" s="48"/>
      <c r="L16" s="7" t="s">
        <v>19</v>
      </c>
      <c r="M16" s="7"/>
    </row>
    <row r="17" spans="1:13" ht="18" customHeight="1">
      <c r="A17" s="40" t="s">
        <v>20</v>
      </c>
      <c r="B17" s="41"/>
      <c r="C17" s="41"/>
      <c r="D17" s="42"/>
      <c r="E17" s="43">
        <v>4541</v>
      </c>
      <c r="F17" s="43">
        <v>3353</v>
      </c>
      <c r="G17" s="43">
        <v>1188</v>
      </c>
      <c r="H17" s="44">
        <f>4541*100/537776</f>
        <v>0.84440361786319951</v>
      </c>
      <c r="I17" s="44">
        <f>3353*100/299482</f>
        <v>1.1195998423945346</v>
      </c>
      <c r="J17" s="45">
        <f>1188*100/238294</f>
        <v>0.49854381562271816</v>
      </c>
      <c r="K17" s="48"/>
      <c r="L17" s="7" t="s">
        <v>21</v>
      </c>
      <c r="M17" s="7"/>
    </row>
    <row r="18" spans="1:13" ht="18" customHeight="1">
      <c r="A18" s="40" t="s">
        <v>22</v>
      </c>
      <c r="B18" s="41"/>
      <c r="C18" s="41"/>
      <c r="D18" s="42"/>
      <c r="E18" s="43">
        <v>4531</v>
      </c>
      <c r="F18" s="43">
        <v>2621</v>
      </c>
      <c r="G18" s="43">
        <v>1910</v>
      </c>
      <c r="H18" s="44">
        <f>4530*100/552962</f>
        <v>0.81922446750409617</v>
      </c>
      <c r="I18" s="44">
        <f>2621*100/297515</f>
        <v>0.88096398500915918</v>
      </c>
      <c r="J18" s="45">
        <f>1910*100/255447</f>
        <v>0.74770891809259843</v>
      </c>
      <c r="K18" s="48"/>
      <c r="L18" s="7" t="s">
        <v>23</v>
      </c>
      <c r="M18" s="7"/>
    </row>
    <row r="19" spans="1:13" ht="18" customHeight="1">
      <c r="A19" s="40" t="s">
        <v>28</v>
      </c>
      <c r="B19" s="41"/>
      <c r="C19" s="41"/>
      <c r="D19" s="42"/>
      <c r="E19" s="43">
        <v>4385</v>
      </c>
      <c r="F19" s="43">
        <v>2625</v>
      </c>
      <c r="G19" s="43">
        <v>1760</v>
      </c>
      <c r="H19" s="44">
        <f>4385*100/514276</f>
        <v>0.85265499459434235</v>
      </c>
      <c r="I19" s="44">
        <f>2625*100/290124</f>
        <v>0.9047855399760103</v>
      </c>
      <c r="J19" s="44">
        <f>1760*100/224152</f>
        <v>0.78518148399300469</v>
      </c>
      <c r="K19" s="48"/>
      <c r="L19" s="7" t="s">
        <v>25</v>
      </c>
      <c r="M19" s="7"/>
    </row>
    <row r="20" spans="1:13" ht="4.5" customHeight="1">
      <c r="A20" s="49"/>
      <c r="B20" s="49"/>
      <c r="C20" s="49"/>
      <c r="D20" s="49"/>
      <c r="E20" s="43"/>
      <c r="F20" s="43"/>
      <c r="G20" s="43"/>
      <c r="H20" s="44"/>
      <c r="I20" s="44"/>
      <c r="J20" s="44"/>
      <c r="K20" s="48"/>
      <c r="M20" s="7"/>
    </row>
    <row r="21" spans="1:13" ht="18.75" customHeight="1">
      <c r="A21" s="40">
        <v>2560</v>
      </c>
      <c r="B21" s="41"/>
      <c r="C21" s="41"/>
      <c r="D21" s="42"/>
      <c r="E21" s="43"/>
      <c r="F21" s="43"/>
      <c r="G21" s="43"/>
      <c r="H21" s="44"/>
      <c r="I21" s="44"/>
      <c r="J21" s="44"/>
      <c r="K21" s="46" t="s">
        <v>29</v>
      </c>
      <c r="L21" s="47"/>
      <c r="M21" s="7"/>
    </row>
    <row r="22" spans="1:13" ht="18" customHeight="1">
      <c r="A22" s="40" t="s">
        <v>17</v>
      </c>
      <c r="B22" s="41"/>
      <c r="C22" s="41"/>
      <c r="D22" s="42"/>
      <c r="E22" s="43">
        <f>F22+G22</f>
        <v>3842</v>
      </c>
      <c r="F22" s="43">
        <v>2654</v>
      </c>
      <c r="G22" s="43">
        <v>1188</v>
      </c>
      <c r="H22" s="44">
        <v>0.74</v>
      </c>
      <c r="I22" s="44">
        <v>0.94</v>
      </c>
      <c r="J22" s="45">
        <v>0.51</v>
      </c>
      <c r="K22" s="48"/>
      <c r="L22" s="7" t="s">
        <v>19</v>
      </c>
    </row>
    <row r="23" spans="1:13" ht="18" customHeight="1">
      <c r="A23" s="40" t="s">
        <v>20</v>
      </c>
      <c r="B23" s="41"/>
      <c r="C23" s="41"/>
      <c r="D23" s="42"/>
      <c r="E23" s="43">
        <f>F23+G23</f>
        <v>5637</v>
      </c>
      <c r="F23" s="43">
        <v>2930</v>
      </c>
      <c r="G23" s="43">
        <v>2707</v>
      </c>
      <c r="H23" s="44">
        <v>0.7</v>
      </c>
      <c r="I23" s="44">
        <v>0.7</v>
      </c>
      <c r="J23" s="45">
        <v>0.6</v>
      </c>
      <c r="K23" s="48"/>
      <c r="L23" s="7" t="s">
        <v>21</v>
      </c>
    </row>
    <row r="24" spans="1:13" ht="18" customHeight="1">
      <c r="A24" s="40" t="s">
        <v>22</v>
      </c>
      <c r="B24" s="41"/>
      <c r="C24" s="41"/>
      <c r="D24" s="42"/>
      <c r="E24" s="43">
        <f>SUM(F24,G24)</f>
        <v>2727</v>
      </c>
      <c r="F24" s="43">
        <v>1551</v>
      </c>
      <c r="G24" s="43">
        <v>1176</v>
      </c>
      <c r="H24" s="44">
        <v>0.3</v>
      </c>
      <c r="I24" s="44">
        <v>0.4</v>
      </c>
      <c r="J24" s="45">
        <v>0.3</v>
      </c>
      <c r="K24" s="48"/>
      <c r="L24" s="7" t="s">
        <v>23</v>
      </c>
    </row>
    <row r="25" spans="1:13" ht="18" customHeight="1">
      <c r="A25" s="40" t="s">
        <v>24</v>
      </c>
      <c r="B25" s="41"/>
      <c r="C25" s="41"/>
      <c r="D25" s="42"/>
      <c r="E25" s="43">
        <f>F25+G25</f>
        <v>4431</v>
      </c>
      <c r="F25" s="43">
        <v>1381</v>
      </c>
      <c r="G25" s="43">
        <v>3050</v>
      </c>
      <c r="H25" s="44">
        <v>0.5</v>
      </c>
      <c r="I25" s="44">
        <v>0.3</v>
      </c>
      <c r="J25" s="45">
        <v>0.7</v>
      </c>
      <c r="K25" s="48"/>
      <c r="L25" s="7" t="s">
        <v>25</v>
      </c>
    </row>
    <row r="26" spans="1:13" s="4" customFormat="1" ht="19.5" customHeight="1">
      <c r="A26" s="47">
        <v>2561</v>
      </c>
      <c r="B26" s="47"/>
      <c r="C26" s="47"/>
      <c r="D26" s="47"/>
      <c r="E26" s="50"/>
      <c r="F26" s="50"/>
      <c r="G26" s="50"/>
      <c r="H26" s="51"/>
      <c r="I26" s="51"/>
      <c r="J26" s="52"/>
      <c r="K26" s="53" t="s">
        <v>30</v>
      </c>
      <c r="L26" s="49"/>
    </row>
    <row r="27" spans="1:13" ht="18.75" customHeight="1">
      <c r="A27" s="40" t="s">
        <v>17</v>
      </c>
      <c r="B27" s="41"/>
      <c r="C27" s="41"/>
      <c r="D27" s="42"/>
      <c r="E27" s="43">
        <f>F27+G27</f>
        <v>5559</v>
      </c>
      <c r="F27" s="43">
        <v>4072</v>
      </c>
      <c r="G27" s="43">
        <v>1487</v>
      </c>
      <c r="H27" s="54">
        <f>E27*100/516124</f>
        <v>1.0770667514008261</v>
      </c>
      <c r="I27" s="54">
        <v>1.46</v>
      </c>
      <c r="J27" s="55">
        <v>0.63</v>
      </c>
      <c r="K27" s="48"/>
      <c r="L27" s="7" t="s">
        <v>19</v>
      </c>
      <c r="M27" s="7"/>
    </row>
    <row r="28" spans="1:13" s="35" customFormat="1" ht="3" customHeight="1">
      <c r="A28" s="56"/>
      <c r="B28" s="56"/>
      <c r="C28" s="56"/>
      <c r="D28" s="56"/>
      <c r="E28" s="57"/>
      <c r="F28" s="57"/>
      <c r="G28" s="57"/>
      <c r="H28" s="57"/>
      <c r="I28" s="57"/>
      <c r="J28" s="58"/>
      <c r="K28" s="58"/>
      <c r="L28" s="59"/>
      <c r="M28" s="34"/>
    </row>
    <row r="29" spans="1:13" s="35" customFormat="1" ht="3" customHeight="1">
      <c r="A29" s="60"/>
      <c r="B29" s="60"/>
      <c r="C29" s="60"/>
      <c r="D29" s="60"/>
      <c r="E29" s="14"/>
      <c r="F29" s="14"/>
      <c r="G29" s="14"/>
      <c r="H29" s="14"/>
      <c r="I29" s="14"/>
      <c r="J29" s="14"/>
      <c r="K29" s="14"/>
      <c r="L29" s="34"/>
      <c r="M29" s="34"/>
    </row>
    <row r="30" spans="1:13" s="61" customFormat="1" ht="17.25" customHeight="1">
      <c r="B30" s="61" t="s">
        <v>31</v>
      </c>
      <c r="C30" s="61" t="s">
        <v>32</v>
      </c>
      <c r="L30" s="62"/>
      <c r="M30" s="62"/>
    </row>
    <row r="31" spans="1:13" s="63" customFormat="1" ht="17.25" customHeight="1">
      <c r="B31" s="61" t="s">
        <v>33</v>
      </c>
      <c r="C31" s="61" t="s">
        <v>34</v>
      </c>
      <c r="L31" s="64"/>
      <c r="M31" s="64"/>
    </row>
    <row r="32" spans="1:13" s="61" customFormat="1" ht="17.25" customHeight="1">
      <c r="B32" s="65" t="s">
        <v>35</v>
      </c>
      <c r="C32" s="66" t="s">
        <v>36</v>
      </c>
    </row>
    <row r="33" spans="2:12" s="63" customFormat="1" ht="17.25" customHeight="1">
      <c r="B33" s="65" t="s">
        <v>37</v>
      </c>
      <c r="C33" s="66" t="s">
        <v>38</v>
      </c>
    </row>
    <row r="34" spans="2:12" s="35" customFormat="1" ht="18.600000000000001" customHeight="1">
      <c r="L34" s="34"/>
    </row>
    <row r="35" spans="2:12" s="35" customFormat="1" ht="18.600000000000001" customHeight="1">
      <c r="L35" s="34"/>
    </row>
    <row r="36" spans="2:12" s="35" customFormat="1" ht="18.600000000000001" customHeight="1">
      <c r="L36" s="34"/>
    </row>
  </sheetData>
  <mergeCells count="27">
    <mergeCell ref="A25:D25"/>
    <mergeCell ref="A26:D26"/>
    <mergeCell ref="A27:D27"/>
    <mergeCell ref="A19:D19"/>
    <mergeCell ref="A21:D21"/>
    <mergeCell ref="K21:L21"/>
    <mergeCell ref="A22:D22"/>
    <mergeCell ref="A23:D23"/>
    <mergeCell ref="A24:D24"/>
    <mergeCell ref="A14:D14"/>
    <mergeCell ref="A15:D15"/>
    <mergeCell ref="K15:L15"/>
    <mergeCell ref="A16:D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2018-10-22T09:32:42Z</dcterms:created>
  <dcterms:modified xsi:type="dcterms:W3CDTF">2018-10-22T09:32:48Z</dcterms:modified>
</cp:coreProperties>
</file>