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45" windowWidth="20115" windowHeight="7995"/>
  </bookViews>
  <sheets>
    <sheet name="T-3.7" sheetId="1" r:id="rId1"/>
  </sheets>
  <definedNames>
    <definedName name="_xlnm.Print_Area" localSheetId="0">'T-3.7'!$A$1:$W$40</definedName>
  </definedNames>
  <calcPr calcId="125725"/>
</workbook>
</file>

<file path=xl/calcChain.xml><?xml version="1.0" encoding="utf-8"?>
<calcChain xmlns="http://schemas.openxmlformats.org/spreadsheetml/2006/main">
  <c r="N32" i="1"/>
  <c r="K32"/>
  <c r="G32"/>
  <c r="F32"/>
  <c r="E32"/>
  <c r="N31"/>
  <c r="K31"/>
  <c r="G31"/>
  <c r="F31"/>
  <c r="E31"/>
  <c r="N30"/>
  <c r="K30"/>
  <c r="G30"/>
  <c r="F30"/>
  <c r="E30"/>
  <c r="S29"/>
  <c r="R29"/>
  <c r="P29"/>
  <c r="O29"/>
  <c r="N29"/>
  <c r="M29"/>
  <c r="L29"/>
  <c r="K29"/>
  <c r="J29"/>
  <c r="I29"/>
  <c r="H29"/>
  <c r="G29"/>
  <c r="F29"/>
  <c r="E29"/>
  <c r="N28"/>
  <c r="K28"/>
  <c r="G28"/>
  <c r="F28"/>
  <c r="E28"/>
  <c r="N27"/>
  <c r="K27"/>
  <c r="G27"/>
  <c r="F27"/>
  <c r="E27"/>
  <c r="N26"/>
  <c r="K26"/>
  <c r="G26"/>
  <c r="F26"/>
  <c r="E26"/>
  <c r="S25"/>
  <c r="R25"/>
  <c r="Q25"/>
  <c r="P25"/>
  <c r="O25"/>
  <c r="N25"/>
  <c r="M25"/>
  <c r="L25"/>
  <c r="K25"/>
  <c r="J25"/>
  <c r="I25"/>
  <c r="F25" s="1"/>
  <c r="H25"/>
  <c r="G25"/>
  <c r="E25"/>
  <c r="Q24"/>
  <c r="N24"/>
  <c r="K24"/>
  <c r="G24"/>
  <c r="F24"/>
  <c r="E24"/>
  <c r="Q23"/>
  <c r="N23"/>
  <c r="K23"/>
  <c r="G23"/>
  <c r="F23"/>
  <c r="E23"/>
  <c r="Q22"/>
  <c r="N22"/>
  <c r="K22"/>
  <c r="G22"/>
  <c r="F22"/>
  <c r="E22"/>
  <c r="Q21"/>
  <c r="N21"/>
  <c r="K21"/>
  <c r="G21"/>
  <c r="F21"/>
  <c r="E21"/>
  <c r="Q20"/>
  <c r="N20"/>
  <c r="K20"/>
  <c r="G20"/>
  <c r="F20"/>
  <c r="E20"/>
  <c r="Q19"/>
  <c r="N19"/>
  <c r="K19"/>
  <c r="G19"/>
  <c r="F19"/>
  <c r="E19"/>
  <c r="S18"/>
  <c r="R18"/>
  <c r="Q18" s="1"/>
  <c r="P18"/>
  <c r="O18"/>
  <c r="N18"/>
  <c r="M18"/>
  <c r="L18"/>
  <c r="K18"/>
  <c r="J18"/>
  <c r="G18" s="1"/>
  <c r="I18"/>
  <c r="H18"/>
  <c r="E18" s="1"/>
  <c r="F18"/>
  <c r="N17"/>
  <c r="K17"/>
  <c r="G17"/>
  <c r="F17"/>
  <c r="E17"/>
  <c r="Q16"/>
  <c r="N16"/>
  <c r="K16"/>
  <c r="G16"/>
  <c r="F16"/>
  <c r="E16"/>
  <c r="Q15"/>
  <c r="N15"/>
  <c r="K15"/>
  <c r="G15"/>
  <c r="F15"/>
  <c r="E15"/>
  <c r="Q14"/>
  <c r="N14"/>
  <c r="K14"/>
  <c r="G14"/>
  <c r="F14"/>
  <c r="E14"/>
  <c r="S13"/>
  <c r="R13"/>
  <c r="Q13" s="1"/>
  <c r="Q12" s="1"/>
  <c r="E12" s="1"/>
  <c r="P13"/>
  <c r="O13"/>
  <c r="N13"/>
  <c r="M13"/>
  <c r="L13"/>
  <c r="K13"/>
  <c r="J13"/>
  <c r="G13" s="1"/>
  <c r="I13"/>
  <c r="H13"/>
  <c r="F13"/>
  <c r="S12"/>
  <c r="R12"/>
  <c r="P12"/>
  <c r="O12"/>
  <c r="N12"/>
  <c r="M12"/>
  <c r="L12"/>
  <c r="K12"/>
  <c r="J12"/>
  <c r="I12"/>
  <c r="F12" s="1"/>
  <c r="H12"/>
  <c r="G12"/>
  <c r="E13" l="1"/>
</calcChain>
</file>

<file path=xl/sharedStrings.xml><?xml version="1.0" encoding="utf-8"?>
<sst xmlns="http://schemas.openxmlformats.org/spreadsheetml/2006/main" count="110" uniqueCount="81">
  <si>
    <t xml:space="preserve">ตาราง     </t>
  </si>
  <si>
    <t>นักเรียน จำแนกตามสังกัด เพศ และชั้นเรียน ปีการศึกษา 2562</t>
  </si>
  <si>
    <t xml:space="preserve">Table </t>
  </si>
  <si>
    <t>Student by Jurisdiction, Sex and Grade: Academic Year  2019</t>
  </si>
  <si>
    <t>ชั้นเรียน</t>
  </si>
  <si>
    <r>
      <t xml:space="preserve">สังกัด  </t>
    </r>
    <r>
      <rPr>
        <sz val="11"/>
        <rFont val="TH SarabunPSK"/>
        <family val="2"/>
      </rPr>
      <t>Jurisdiction</t>
    </r>
  </si>
  <si>
    <t>Grade</t>
  </si>
  <si>
    <t>สนง.คณะกรรมการ</t>
  </si>
  <si>
    <t>กรมส่งเสริม</t>
  </si>
  <si>
    <t>รวม</t>
  </si>
  <si>
    <t>การศึกษาขั้นพื้นฐาน</t>
  </si>
  <si>
    <t>ส่งเสริมการศึกษาเอกชน</t>
  </si>
  <si>
    <t>การปกครองท้องถิ่น</t>
  </si>
  <si>
    <t>ส่วนราชการอื่น</t>
  </si>
  <si>
    <t>Total</t>
  </si>
  <si>
    <t>Office of the Basic</t>
  </si>
  <si>
    <t>Office of the Private</t>
  </si>
  <si>
    <t xml:space="preserve">Department of Local </t>
  </si>
  <si>
    <t>Other organizations</t>
  </si>
  <si>
    <t>Education Commission</t>
  </si>
  <si>
    <t>Administration</t>
  </si>
  <si>
    <t>ชาย</t>
  </si>
  <si>
    <t>หญิง</t>
  </si>
  <si>
    <t>Male</t>
  </si>
  <si>
    <t>Female</t>
  </si>
  <si>
    <t>รวมยอด</t>
  </si>
  <si>
    <t>ก่อนประถมศึกษา</t>
  </si>
  <si>
    <t>Pre-elementary</t>
  </si>
  <si>
    <t>อนุบาล 1</t>
  </si>
  <si>
    <t>Kindergarten 1</t>
  </si>
  <si>
    <t>อนุบาล 2</t>
  </si>
  <si>
    <t>Kindergarten 2</t>
  </si>
  <si>
    <t>อนุบาล 3</t>
  </si>
  <si>
    <t>Kindergarten 3</t>
  </si>
  <si>
    <t>เด็กเล็ก</t>
  </si>
  <si>
    <t>Pre- primary</t>
  </si>
  <si>
    <t>ประถมศึกษา</t>
  </si>
  <si>
    <t>Elementary</t>
  </si>
  <si>
    <t>ประถม 1</t>
  </si>
  <si>
    <t>Pratom 1</t>
  </si>
  <si>
    <t>ประถม 2</t>
  </si>
  <si>
    <t>Pratom 2</t>
  </si>
  <si>
    <t>ประถม 3</t>
  </si>
  <si>
    <t>Pratom 3</t>
  </si>
  <si>
    <t>ประถม 4</t>
  </si>
  <si>
    <t>Pratom 4</t>
  </si>
  <si>
    <t>ประถม 5</t>
  </si>
  <si>
    <t>Pratom 5</t>
  </si>
  <si>
    <t>ประถม 6</t>
  </si>
  <si>
    <t>Pratom 6</t>
  </si>
  <si>
    <t>มัธยมต้น</t>
  </si>
  <si>
    <t>Lower Secondary</t>
  </si>
  <si>
    <t>มัธยม 1</t>
  </si>
  <si>
    <t>Matayom 1</t>
  </si>
  <si>
    <t>มัธยม 2</t>
  </si>
  <si>
    <t>Matayom 2</t>
  </si>
  <si>
    <t>มัธยม 3</t>
  </si>
  <si>
    <t>Matayom 3</t>
  </si>
  <si>
    <t>มัธยมปลาย</t>
  </si>
  <si>
    <t>Upper Secondary</t>
  </si>
  <si>
    <t>มัธยม 4</t>
  </si>
  <si>
    <t>Matayom 4</t>
  </si>
  <si>
    <t>มัธยม 5</t>
  </si>
  <si>
    <t>Matayom 5</t>
  </si>
  <si>
    <t>มัธยม 6</t>
  </si>
  <si>
    <t>Matayom 6</t>
  </si>
  <si>
    <t xml:space="preserve">          1/  </t>
  </si>
  <si>
    <t>……………………………………………………..</t>
  </si>
  <si>
    <t xml:space="preserve">         1/  ……………………………………………………..</t>
  </si>
  <si>
    <t xml:space="preserve">หมายเหตุ:  </t>
  </si>
  <si>
    <t>ส่วนราชการอื่น ได้แก่ โรงเรียนตำรวจตระเวนชายแดน</t>
  </si>
  <si>
    <t xml:space="preserve">     Note: Other government organizations; The Border Patrol School</t>
  </si>
  <si>
    <t xml:space="preserve">      ที่มา:   </t>
  </si>
  <si>
    <t>สำนักงานเขตพื้นที่การศึกษาประถมศึกษาพัทลุง เขต 1 เขต 2</t>
  </si>
  <si>
    <t xml:space="preserve">  Source: Phatthalung  Primary Educational Service Area Office, Area 1 Area 2</t>
  </si>
  <si>
    <t xml:space="preserve">สำนักงานเขตพื้นที่การศึกษามัธยมศึกษาเขต 12 พัทลุง </t>
  </si>
  <si>
    <t xml:space="preserve">             Phatthalung Secondary Educational Service Area Office, Area 12</t>
  </si>
  <si>
    <t>สถาบันการศึกษาสังกัด สนง.คณะกรรมการส่งเสริมการศึกษาเอกชนภายในจังหวัดพัทลุง</t>
  </si>
  <si>
    <t xml:space="preserve">             Education institute of Office of the Private Education Commission in Phatthalung province.</t>
  </si>
  <si>
    <t>กรมส่งเสริมการปกครองส่วนท้องถิ่น</t>
  </si>
  <si>
    <t xml:space="preserve">             Department of Local Administration.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</si>
</sst>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0.0"/>
    <numFmt numFmtId="188" formatCode="_-* #,##0_-;\-* #,##0_-;_-* &quot;-&quot;??_-;_-@_-"/>
  </numFmts>
  <fonts count="9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11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  <font>
      <b/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75">
    <xf numFmtId="0" fontId="0" fillId="0" borderId="0" xfId="0"/>
    <xf numFmtId="0" fontId="1" fillId="0" borderId="0" xfId="0" applyFont="1" applyBorder="1"/>
    <xf numFmtId="187" fontId="1" fillId="0" borderId="0" xfId="0" applyNumberFormat="1" applyFont="1" applyBorder="1" applyAlignment="1">
      <alignment horizontal="center"/>
    </xf>
    <xf numFmtId="0" fontId="2" fillId="0" borderId="0" xfId="0" applyFont="1" applyBorder="1"/>
    <xf numFmtId="0" fontId="3" fillId="0" borderId="0" xfId="0" applyFont="1" applyBorder="1"/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left"/>
    </xf>
    <xf numFmtId="0" fontId="4" fillId="0" borderId="1" xfId="0" applyFont="1" applyBorder="1"/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4" fillId="0" borderId="0" xfId="0" applyFont="1" applyBorder="1"/>
    <xf numFmtId="0" fontId="4" fillId="0" borderId="0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5" fillId="0" borderId="7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5" fillId="0" borderId="7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4" fillId="0" borderId="8" xfId="0" applyFont="1" applyBorder="1"/>
    <xf numFmtId="0" fontId="4" fillId="0" borderId="9" xfId="0" applyFont="1" applyBorder="1"/>
    <xf numFmtId="0" fontId="4" fillId="0" borderId="10" xfId="0" applyFont="1" applyBorder="1"/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5" fillId="0" borderId="13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/>
    </xf>
    <xf numFmtId="0" fontId="6" fillId="0" borderId="0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188" fontId="4" fillId="0" borderId="11" xfId="1" applyNumberFormat="1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8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188" fontId="4" fillId="0" borderId="6" xfId="1" applyNumberFormat="1" applyFont="1" applyBorder="1" applyAlignment="1">
      <alignment vertical="center"/>
    </xf>
    <xf numFmtId="188" fontId="4" fillId="0" borderId="0" xfId="1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3" fillId="0" borderId="9" xfId="0" applyFont="1" applyBorder="1"/>
    <xf numFmtId="0" fontId="3" fillId="0" borderId="13" xfId="0" applyFont="1" applyBorder="1"/>
    <xf numFmtId="0" fontId="3" fillId="0" borderId="10" xfId="0" applyFont="1" applyBorder="1"/>
    <xf numFmtId="0" fontId="4" fillId="0" borderId="0" xfId="0" applyFont="1"/>
    <xf numFmtId="0" fontId="4" fillId="0" borderId="0" xfId="0" applyFont="1" applyAlignment="1"/>
    <xf numFmtId="0" fontId="4" fillId="0" borderId="0" xfId="0" applyFont="1" applyAlignment="1">
      <alignment horizontal="left"/>
    </xf>
    <xf numFmtId="0" fontId="3" fillId="0" borderId="0" xfId="0" applyFont="1" applyBorder="1" applyAlignment="1"/>
    <xf numFmtId="0" fontId="4" fillId="0" borderId="0" xfId="0" applyFont="1" applyBorder="1" applyAlignment="1"/>
    <xf numFmtId="0" fontId="5" fillId="0" borderId="0" xfId="0" applyFont="1" applyBorder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1040343</xdr:colOff>
      <xdr:row>36</xdr:row>
      <xdr:rowOff>186266</xdr:rowOff>
    </xdr:from>
    <xdr:to>
      <xdr:col>22</xdr:col>
      <xdr:colOff>312209</xdr:colOff>
      <xdr:row>39</xdr:row>
      <xdr:rowOff>154517</xdr:rowOff>
    </xdr:to>
    <xdr:grpSp>
      <xdr:nvGrpSpPr>
        <xdr:cNvPr id="2" name="Group 1"/>
        <xdr:cNvGrpSpPr/>
      </xdr:nvGrpSpPr>
      <xdr:grpSpPr>
        <a:xfrm>
          <a:off x="9165168" y="6177491"/>
          <a:ext cx="472016" cy="577851"/>
          <a:chOff x="10219267" y="5772150"/>
          <a:chExt cx="467783" cy="600076"/>
        </a:xfrm>
      </xdr:grpSpPr>
      <xdr:sp macro="" textlink="">
        <xdr:nvSpPr>
          <xdr:cNvPr id="3" name="Chevron 2"/>
          <xdr:cNvSpPr/>
        </xdr:nvSpPr>
        <xdr:spPr bwMode="auto">
          <a:xfrm rot="16200000">
            <a:off x="10215562" y="5900738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" name="TextBox 3"/>
          <xdr:cNvSpPr txBox="1"/>
        </xdr:nvSpPr>
        <xdr:spPr>
          <a:xfrm rot="5400000">
            <a:off x="10235932" y="5860264"/>
            <a:ext cx="400058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37</a:t>
            </a:r>
            <a:endParaRPr lang="th-TH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41"/>
  <sheetViews>
    <sheetView showGridLines="0" tabSelected="1" topLeftCell="A7" workbookViewId="0">
      <selection activeCell="F18" sqref="F18"/>
    </sheetView>
  </sheetViews>
  <sheetFormatPr defaultRowHeight="18.75"/>
  <cols>
    <col min="1" max="1" width="1.7109375" style="4" customWidth="1"/>
    <col min="2" max="2" width="5.85546875" style="4" customWidth="1"/>
    <col min="3" max="3" width="4.42578125" style="4" customWidth="1"/>
    <col min="4" max="4" width="3.7109375" style="4" customWidth="1"/>
    <col min="5" max="19" width="7" style="4" customWidth="1"/>
    <col min="20" max="20" width="1.140625" style="4" customWidth="1"/>
    <col min="21" max="21" width="15.7109375" style="4" customWidth="1"/>
    <col min="22" max="22" width="2.28515625" style="4" customWidth="1"/>
    <col min="23" max="23" width="5.28515625" style="4" customWidth="1"/>
    <col min="24" max="16384" width="9.140625" style="4"/>
  </cols>
  <sheetData>
    <row r="1" spans="1:22" s="1" customFormat="1">
      <c r="B1" s="1" t="s">
        <v>0</v>
      </c>
      <c r="C1" s="2">
        <v>3.7</v>
      </c>
      <c r="D1" s="1" t="s">
        <v>1</v>
      </c>
    </row>
    <row r="2" spans="1:22" s="3" customFormat="1" ht="20.25" customHeight="1">
      <c r="B2" s="1" t="s">
        <v>2</v>
      </c>
      <c r="C2" s="2">
        <v>3.7</v>
      </c>
      <c r="D2" s="1" t="s">
        <v>3</v>
      </c>
      <c r="E2" s="1"/>
    </row>
    <row r="3" spans="1:22" ht="6.75" customHeight="1"/>
    <row r="4" spans="1:22" s="14" customFormat="1" ht="15" customHeight="1">
      <c r="A4" s="5" t="s">
        <v>4</v>
      </c>
      <c r="B4" s="5"/>
      <c r="C4" s="5"/>
      <c r="D4" s="6"/>
      <c r="E4" s="7"/>
      <c r="F4" s="8"/>
      <c r="G4" s="9"/>
      <c r="H4" s="10" t="s">
        <v>5</v>
      </c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2" t="s">
        <v>6</v>
      </c>
      <c r="U4" s="13"/>
    </row>
    <row r="5" spans="1:22" s="14" customFormat="1" ht="15.75" customHeight="1">
      <c r="A5" s="15"/>
      <c r="B5" s="15"/>
      <c r="C5" s="15"/>
      <c r="D5" s="16"/>
      <c r="E5" s="17"/>
      <c r="F5" s="18"/>
      <c r="G5" s="19"/>
      <c r="H5" s="17" t="s">
        <v>7</v>
      </c>
      <c r="I5" s="18"/>
      <c r="J5" s="19"/>
      <c r="K5" s="20" t="s">
        <v>7</v>
      </c>
      <c r="L5" s="21"/>
      <c r="M5" s="22"/>
      <c r="N5" s="17" t="s">
        <v>8</v>
      </c>
      <c r="O5" s="18"/>
      <c r="P5" s="19"/>
      <c r="Q5" s="18"/>
      <c r="R5" s="18"/>
      <c r="S5" s="18"/>
      <c r="T5" s="23"/>
      <c r="U5" s="24"/>
    </row>
    <row r="6" spans="1:22" s="14" customFormat="1" ht="17.25" customHeight="1">
      <c r="A6" s="15"/>
      <c r="B6" s="15"/>
      <c r="C6" s="15"/>
      <c r="D6" s="16"/>
      <c r="E6" s="17" t="s">
        <v>9</v>
      </c>
      <c r="F6" s="18"/>
      <c r="G6" s="19"/>
      <c r="H6" s="17" t="s">
        <v>10</v>
      </c>
      <c r="I6" s="18"/>
      <c r="J6" s="19"/>
      <c r="K6" s="17" t="s">
        <v>11</v>
      </c>
      <c r="L6" s="18"/>
      <c r="M6" s="19"/>
      <c r="N6" s="17" t="s">
        <v>12</v>
      </c>
      <c r="O6" s="18"/>
      <c r="P6" s="19"/>
      <c r="Q6" s="18" t="s">
        <v>13</v>
      </c>
      <c r="R6" s="18"/>
      <c r="S6" s="18"/>
      <c r="T6" s="23"/>
      <c r="U6" s="24"/>
    </row>
    <row r="7" spans="1:22" s="14" customFormat="1" ht="16.5" customHeight="1">
      <c r="A7" s="15"/>
      <c r="B7" s="15"/>
      <c r="C7" s="15"/>
      <c r="D7" s="16"/>
      <c r="E7" s="25" t="s">
        <v>14</v>
      </c>
      <c r="F7" s="26"/>
      <c r="G7" s="27"/>
      <c r="H7" s="25" t="s">
        <v>15</v>
      </c>
      <c r="I7" s="26"/>
      <c r="J7" s="27"/>
      <c r="K7" s="25" t="s">
        <v>16</v>
      </c>
      <c r="L7" s="26"/>
      <c r="M7" s="27"/>
      <c r="N7" s="25" t="s">
        <v>17</v>
      </c>
      <c r="O7" s="26"/>
      <c r="P7" s="27"/>
      <c r="Q7" s="26" t="s">
        <v>18</v>
      </c>
      <c r="R7" s="26"/>
      <c r="S7" s="26"/>
      <c r="T7" s="23"/>
      <c r="U7" s="24"/>
    </row>
    <row r="8" spans="1:22" s="14" customFormat="1" ht="14.25" customHeight="1">
      <c r="A8" s="15"/>
      <c r="B8" s="15"/>
      <c r="C8" s="15"/>
      <c r="D8" s="16"/>
      <c r="E8" s="28"/>
      <c r="F8" s="29"/>
      <c r="G8" s="30"/>
      <c r="H8" s="31" t="s">
        <v>19</v>
      </c>
      <c r="I8" s="32"/>
      <c r="J8" s="33"/>
      <c r="K8" s="31" t="s">
        <v>19</v>
      </c>
      <c r="L8" s="32"/>
      <c r="M8" s="33"/>
      <c r="N8" s="25" t="s">
        <v>20</v>
      </c>
      <c r="O8" s="26"/>
      <c r="P8" s="27"/>
      <c r="Q8" s="31"/>
      <c r="R8" s="32"/>
      <c r="S8" s="33"/>
      <c r="T8" s="23"/>
      <c r="U8" s="24"/>
    </row>
    <row r="9" spans="1:22" s="14" customFormat="1" ht="13.5" customHeight="1">
      <c r="A9" s="15"/>
      <c r="B9" s="15"/>
      <c r="C9" s="15"/>
      <c r="D9" s="16"/>
      <c r="E9" s="34" t="s">
        <v>9</v>
      </c>
      <c r="F9" s="35" t="s">
        <v>21</v>
      </c>
      <c r="G9" s="35" t="s">
        <v>22</v>
      </c>
      <c r="H9" s="36" t="s">
        <v>9</v>
      </c>
      <c r="I9" s="36" t="s">
        <v>21</v>
      </c>
      <c r="J9" s="35" t="s">
        <v>22</v>
      </c>
      <c r="K9" s="36" t="s">
        <v>9</v>
      </c>
      <c r="L9" s="36" t="s">
        <v>21</v>
      </c>
      <c r="M9" s="35" t="s">
        <v>22</v>
      </c>
      <c r="N9" s="36" t="s">
        <v>9</v>
      </c>
      <c r="O9" s="36" t="s">
        <v>21</v>
      </c>
      <c r="P9" s="36" t="s">
        <v>22</v>
      </c>
      <c r="Q9" s="34" t="s">
        <v>9</v>
      </c>
      <c r="R9" s="34" t="s">
        <v>21</v>
      </c>
      <c r="S9" s="37" t="s">
        <v>22</v>
      </c>
      <c r="T9" s="23"/>
      <c r="U9" s="24"/>
    </row>
    <row r="10" spans="1:22" s="14" customFormat="1" ht="13.5" customHeight="1">
      <c r="A10" s="38"/>
      <c r="B10" s="38"/>
      <c r="C10" s="38"/>
      <c r="D10" s="39"/>
      <c r="E10" s="40" t="s">
        <v>14</v>
      </c>
      <c r="F10" s="41" t="s">
        <v>23</v>
      </c>
      <c r="G10" s="41" t="s">
        <v>24</v>
      </c>
      <c r="H10" s="40" t="s">
        <v>14</v>
      </c>
      <c r="I10" s="40" t="s">
        <v>23</v>
      </c>
      <c r="J10" s="41" t="s">
        <v>24</v>
      </c>
      <c r="K10" s="40" t="s">
        <v>14</v>
      </c>
      <c r="L10" s="40" t="s">
        <v>23</v>
      </c>
      <c r="M10" s="41" t="s">
        <v>24</v>
      </c>
      <c r="N10" s="40" t="s">
        <v>14</v>
      </c>
      <c r="O10" s="40" t="s">
        <v>23</v>
      </c>
      <c r="P10" s="41" t="s">
        <v>24</v>
      </c>
      <c r="Q10" s="40" t="s">
        <v>14</v>
      </c>
      <c r="R10" s="40" t="s">
        <v>23</v>
      </c>
      <c r="S10" s="42" t="s">
        <v>24</v>
      </c>
      <c r="T10" s="43"/>
      <c r="U10" s="44"/>
    </row>
    <row r="11" spans="1:22" s="14" customFormat="1" ht="3" customHeight="1">
      <c r="A11" s="45"/>
      <c r="B11" s="45"/>
      <c r="C11" s="45"/>
      <c r="D11" s="46"/>
      <c r="E11" s="34"/>
      <c r="F11" s="35"/>
      <c r="G11" s="35"/>
      <c r="H11" s="34"/>
      <c r="I11" s="34"/>
      <c r="J11" s="35"/>
      <c r="K11" s="35"/>
      <c r="L11" s="35"/>
      <c r="M11" s="35"/>
      <c r="N11" s="34"/>
      <c r="O11" s="34"/>
      <c r="P11" s="35"/>
      <c r="Q11" s="34"/>
      <c r="R11" s="34"/>
      <c r="S11" s="37"/>
      <c r="T11" s="47"/>
    </row>
    <row r="12" spans="1:22" s="14" customFormat="1" ht="13.5" customHeight="1">
      <c r="A12" s="48" t="s">
        <v>25</v>
      </c>
      <c r="B12" s="48"/>
      <c r="C12" s="48"/>
      <c r="D12" s="49"/>
      <c r="E12" s="50">
        <f>SUM(H12+K12+N12+Q12)</f>
        <v>77231</v>
      </c>
      <c r="F12" s="50">
        <f t="shared" ref="F12:G27" si="0">SUM(I12+L12+O12+R12)</f>
        <v>38102</v>
      </c>
      <c r="G12" s="50">
        <f t="shared" si="0"/>
        <v>39129</v>
      </c>
      <c r="H12" s="50">
        <f>SUM(H13+H18+H25+H29)</f>
        <v>53291</v>
      </c>
      <c r="I12" s="50">
        <f t="shared" ref="I12:S12" si="1">SUM(I13+I18+I25+I29)</f>
        <v>26148</v>
      </c>
      <c r="J12" s="50">
        <f t="shared" si="1"/>
        <v>27143</v>
      </c>
      <c r="K12" s="50">
        <f t="shared" si="1"/>
        <v>12981</v>
      </c>
      <c r="L12" s="50">
        <f t="shared" si="1"/>
        <v>6502</v>
      </c>
      <c r="M12" s="50">
        <f t="shared" si="1"/>
        <v>6479</v>
      </c>
      <c r="N12" s="50">
        <f t="shared" si="1"/>
        <v>10859</v>
      </c>
      <c r="O12" s="50">
        <f t="shared" si="1"/>
        <v>5408</v>
      </c>
      <c r="P12" s="50">
        <f t="shared" si="1"/>
        <v>5451</v>
      </c>
      <c r="Q12" s="50">
        <f t="shared" si="1"/>
        <v>100</v>
      </c>
      <c r="R12" s="50">
        <f t="shared" si="1"/>
        <v>44</v>
      </c>
      <c r="S12" s="50">
        <f t="shared" si="1"/>
        <v>56</v>
      </c>
      <c r="T12" s="51"/>
      <c r="U12" s="52" t="s">
        <v>14</v>
      </c>
      <c r="V12" s="53"/>
    </row>
    <row r="13" spans="1:22" s="14" customFormat="1" ht="13.5" customHeight="1">
      <c r="A13" s="54" t="s">
        <v>26</v>
      </c>
      <c r="B13" s="55"/>
      <c r="C13" s="55"/>
      <c r="D13" s="56"/>
      <c r="E13" s="50">
        <f t="shared" ref="E13:G32" si="2">SUM(H13+K13+N13+Q13)</f>
        <v>13231</v>
      </c>
      <c r="F13" s="50">
        <f t="shared" si="0"/>
        <v>6960</v>
      </c>
      <c r="G13" s="50">
        <f t="shared" si="0"/>
        <v>6271</v>
      </c>
      <c r="H13" s="50">
        <f>SUM(H14:H17)</f>
        <v>7891</v>
      </c>
      <c r="I13" s="50">
        <f t="shared" ref="I13:P13" si="3">SUM(I14:I17)</f>
        <v>4212</v>
      </c>
      <c r="J13" s="50">
        <f t="shared" si="3"/>
        <v>3679</v>
      </c>
      <c r="K13" s="50">
        <f t="shared" si="3"/>
        <v>3419</v>
      </c>
      <c r="L13" s="50">
        <f t="shared" si="3"/>
        <v>1736</v>
      </c>
      <c r="M13" s="50">
        <f t="shared" si="3"/>
        <v>1683</v>
      </c>
      <c r="N13" s="50">
        <f t="shared" si="3"/>
        <v>1898</v>
      </c>
      <c r="O13" s="50">
        <f t="shared" si="3"/>
        <v>999</v>
      </c>
      <c r="P13" s="50">
        <f t="shared" si="3"/>
        <v>899</v>
      </c>
      <c r="Q13" s="50">
        <f>SUM(R13+S13)</f>
        <v>23</v>
      </c>
      <c r="R13" s="50">
        <f t="shared" ref="R13" si="4">SUM(R14:R17)</f>
        <v>13</v>
      </c>
      <c r="S13" s="50">
        <f t="shared" ref="S13" si="5">SUM(S14:S17)</f>
        <v>10</v>
      </c>
      <c r="T13" s="57" t="s">
        <v>27</v>
      </c>
      <c r="U13" s="58"/>
      <c r="V13" s="53"/>
    </row>
    <row r="14" spans="1:22" s="14" customFormat="1" ht="13.5" customHeight="1">
      <c r="A14" s="59"/>
      <c r="B14" s="59" t="s">
        <v>28</v>
      </c>
      <c r="C14" s="59"/>
      <c r="D14" s="60"/>
      <c r="E14" s="50">
        <f t="shared" si="2"/>
        <v>1417</v>
      </c>
      <c r="F14" s="50">
        <f t="shared" si="0"/>
        <v>711</v>
      </c>
      <c r="G14" s="50">
        <f t="shared" si="0"/>
        <v>706</v>
      </c>
      <c r="H14" s="50">
        <v>264</v>
      </c>
      <c r="I14" s="50">
        <v>129</v>
      </c>
      <c r="J14" s="61">
        <v>135</v>
      </c>
      <c r="K14" s="61">
        <f>SUM(L14+M14)</f>
        <v>808</v>
      </c>
      <c r="L14" s="61">
        <v>397</v>
      </c>
      <c r="M14" s="61">
        <v>411</v>
      </c>
      <c r="N14" s="50">
        <f>SUM(O14+P14)</f>
        <v>341</v>
      </c>
      <c r="O14" s="50">
        <v>182</v>
      </c>
      <c r="P14" s="61">
        <v>159</v>
      </c>
      <c r="Q14" s="50">
        <f t="shared" ref="Q14:Q16" si="6">SUM(R14+S14)</f>
        <v>4</v>
      </c>
      <c r="R14" s="50">
        <v>3</v>
      </c>
      <c r="S14" s="62">
        <v>1</v>
      </c>
      <c r="T14" s="51"/>
      <c r="U14" s="63" t="s">
        <v>29</v>
      </c>
    </row>
    <row r="15" spans="1:22" s="14" customFormat="1" ht="13.5" customHeight="1">
      <c r="A15" s="59"/>
      <c r="B15" s="59" t="s">
        <v>30</v>
      </c>
      <c r="C15" s="59"/>
      <c r="D15" s="60"/>
      <c r="E15" s="50">
        <f t="shared" si="2"/>
        <v>5497</v>
      </c>
      <c r="F15" s="50">
        <f t="shared" si="0"/>
        <v>2924</v>
      </c>
      <c r="G15" s="50">
        <f t="shared" si="0"/>
        <v>2573</v>
      </c>
      <c r="H15" s="50">
        <v>3681</v>
      </c>
      <c r="I15" s="50">
        <v>2003</v>
      </c>
      <c r="J15" s="61">
        <v>1678</v>
      </c>
      <c r="K15" s="61">
        <f t="shared" ref="K15:K17" si="7">SUM(L15+M15)</f>
        <v>1159</v>
      </c>
      <c r="L15" s="61">
        <v>580</v>
      </c>
      <c r="M15" s="61">
        <v>579</v>
      </c>
      <c r="N15" s="50">
        <f t="shared" ref="N15:N17" si="8">SUM(O15+P15)</f>
        <v>647</v>
      </c>
      <c r="O15" s="50">
        <v>335</v>
      </c>
      <c r="P15" s="61">
        <v>312</v>
      </c>
      <c r="Q15" s="50">
        <f t="shared" si="6"/>
        <v>10</v>
      </c>
      <c r="R15" s="50">
        <v>6</v>
      </c>
      <c r="S15" s="62">
        <v>4</v>
      </c>
      <c r="T15" s="51"/>
      <c r="U15" s="63" t="s">
        <v>31</v>
      </c>
    </row>
    <row r="16" spans="1:22" s="14" customFormat="1" ht="13.5" customHeight="1">
      <c r="A16" s="59"/>
      <c r="B16" s="59" t="s">
        <v>32</v>
      </c>
      <c r="C16" s="59"/>
      <c r="D16" s="60"/>
      <c r="E16" s="50">
        <f t="shared" si="2"/>
        <v>6040</v>
      </c>
      <c r="F16" s="50">
        <f t="shared" si="0"/>
        <v>3185</v>
      </c>
      <c r="G16" s="50">
        <f t="shared" si="0"/>
        <v>2855</v>
      </c>
      <c r="H16" s="50">
        <v>3946</v>
      </c>
      <c r="I16" s="50">
        <v>2080</v>
      </c>
      <c r="J16" s="61">
        <v>1866</v>
      </c>
      <c r="K16" s="61">
        <f t="shared" si="7"/>
        <v>1175</v>
      </c>
      <c r="L16" s="61">
        <v>619</v>
      </c>
      <c r="M16" s="61">
        <v>556</v>
      </c>
      <c r="N16" s="50">
        <f t="shared" si="8"/>
        <v>910</v>
      </c>
      <c r="O16" s="50">
        <v>482</v>
      </c>
      <c r="P16" s="61">
        <v>428</v>
      </c>
      <c r="Q16" s="50">
        <f t="shared" si="6"/>
        <v>9</v>
      </c>
      <c r="R16" s="50">
        <v>4</v>
      </c>
      <c r="S16" s="61">
        <v>5</v>
      </c>
      <c r="T16" s="63"/>
      <c r="U16" s="64" t="s">
        <v>33</v>
      </c>
    </row>
    <row r="17" spans="1:23" s="14" customFormat="1" ht="13.5" customHeight="1">
      <c r="A17" s="59"/>
      <c r="B17" s="59" t="s">
        <v>34</v>
      </c>
      <c r="C17" s="59"/>
      <c r="D17" s="60"/>
      <c r="E17" s="50">
        <f t="shared" si="2"/>
        <v>277</v>
      </c>
      <c r="F17" s="50">
        <f t="shared" si="0"/>
        <v>140</v>
      </c>
      <c r="G17" s="50">
        <f t="shared" si="0"/>
        <v>137</v>
      </c>
      <c r="H17" s="50">
        <v>0</v>
      </c>
      <c r="I17" s="50">
        <v>0</v>
      </c>
      <c r="J17" s="61">
        <v>0</v>
      </c>
      <c r="K17" s="61">
        <f t="shared" si="7"/>
        <v>277</v>
      </c>
      <c r="L17" s="61">
        <v>140</v>
      </c>
      <c r="M17" s="61">
        <v>137</v>
      </c>
      <c r="N17" s="50">
        <f t="shared" si="8"/>
        <v>0</v>
      </c>
      <c r="O17" s="50">
        <v>0</v>
      </c>
      <c r="P17" s="61">
        <v>0</v>
      </c>
      <c r="Q17" s="50">
        <v>0</v>
      </c>
      <c r="R17" s="50">
        <v>0</v>
      </c>
      <c r="S17" s="61">
        <v>0</v>
      </c>
      <c r="T17" s="63"/>
      <c r="U17" s="64" t="s">
        <v>35</v>
      </c>
    </row>
    <row r="18" spans="1:23" s="14" customFormat="1" ht="13.5" customHeight="1">
      <c r="A18" s="65" t="s">
        <v>36</v>
      </c>
      <c r="B18" s="59"/>
      <c r="C18" s="59"/>
      <c r="D18" s="60"/>
      <c r="E18" s="50">
        <f t="shared" si="2"/>
        <v>37560</v>
      </c>
      <c r="F18" s="50">
        <f t="shared" si="0"/>
        <v>19198</v>
      </c>
      <c r="G18" s="50">
        <f t="shared" si="0"/>
        <v>18362</v>
      </c>
      <c r="H18" s="50">
        <f>SUM(H19:H24)</f>
        <v>26315</v>
      </c>
      <c r="I18" s="50">
        <f t="shared" ref="I18:S18" si="9">SUM(I19:I24)</f>
        <v>13481</v>
      </c>
      <c r="J18" s="50">
        <f t="shared" si="9"/>
        <v>12834</v>
      </c>
      <c r="K18" s="50">
        <f t="shared" si="9"/>
        <v>4962</v>
      </c>
      <c r="L18" s="50">
        <f t="shared" si="9"/>
        <v>2560</v>
      </c>
      <c r="M18" s="50">
        <f t="shared" si="9"/>
        <v>2402</v>
      </c>
      <c r="N18" s="50">
        <f t="shared" si="9"/>
        <v>6206</v>
      </c>
      <c r="O18" s="50">
        <f t="shared" si="9"/>
        <v>3126</v>
      </c>
      <c r="P18" s="50">
        <f t="shared" si="9"/>
        <v>3080</v>
      </c>
      <c r="Q18" s="50">
        <f>SUM(R18+S18)</f>
        <v>77</v>
      </c>
      <c r="R18" s="50">
        <f t="shared" si="9"/>
        <v>31</v>
      </c>
      <c r="S18" s="50">
        <f t="shared" si="9"/>
        <v>46</v>
      </c>
      <c r="T18" s="57" t="s">
        <v>37</v>
      </c>
      <c r="U18" s="63"/>
      <c r="V18" s="53"/>
      <c r="W18" s="53"/>
    </row>
    <row r="19" spans="1:23" s="14" customFormat="1" ht="13.5" customHeight="1">
      <c r="A19" s="59"/>
      <c r="B19" s="59" t="s">
        <v>38</v>
      </c>
      <c r="C19" s="59"/>
      <c r="D19" s="60"/>
      <c r="E19" s="50">
        <f t="shared" si="2"/>
        <v>6493</v>
      </c>
      <c r="F19" s="50">
        <f t="shared" si="0"/>
        <v>3313</v>
      </c>
      <c r="G19" s="50">
        <f t="shared" si="0"/>
        <v>3180</v>
      </c>
      <c r="H19" s="50">
        <v>4471</v>
      </c>
      <c r="I19" s="50">
        <v>2281</v>
      </c>
      <c r="J19" s="61">
        <v>2190</v>
      </c>
      <c r="K19" s="61">
        <f>SUM(L19+M19)</f>
        <v>875</v>
      </c>
      <c r="L19" s="61">
        <v>430</v>
      </c>
      <c r="M19" s="61">
        <v>445</v>
      </c>
      <c r="N19" s="50">
        <f>SUM(O19+P19)</f>
        <v>1135</v>
      </c>
      <c r="O19" s="50">
        <v>599</v>
      </c>
      <c r="P19" s="61">
        <v>536</v>
      </c>
      <c r="Q19" s="50">
        <f t="shared" ref="Q19:Q24" si="10">SUM(R19+S19)</f>
        <v>12</v>
      </c>
      <c r="R19" s="50">
        <v>3</v>
      </c>
      <c r="S19" s="61">
        <v>9</v>
      </c>
      <c r="T19" s="63"/>
      <c r="U19" s="64" t="s">
        <v>39</v>
      </c>
    </row>
    <row r="20" spans="1:23" ht="13.5" customHeight="1">
      <c r="A20" s="59"/>
      <c r="B20" s="59" t="s">
        <v>40</v>
      </c>
      <c r="C20" s="59"/>
      <c r="D20" s="60"/>
      <c r="E20" s="50">
        <f t="shared" si="2"/>
        <v>6039</v>
      </c>
      <c r="F20" s="50">
        <f t="shared" si="0"/>
        <v>3086</v>
      </c>
      <c r="G20" s="50">
        <f t="shared" si="0"/>
        <v>2953</v>
      </c>
      <c r="H20" s="50">
        <v>4200</v>
      </c>
      <c r="I20" s="50">
        <v>2146</v>
      </c>
      <c r="J20" s="61">
        <v>2054</v>
      </c>
      <c r="K20" s="61">
        <f t="shared" ref="K20:K24" si="11">SUM(L20+M20)</f>
        <v>803</v>
      </c>
      <c r="L20" s="61">
        <v>421</v>
      </c>
      <c r="M20" s="61">
        <v>382</v>
      </c>
      <c r="N20" s="50">
        <f t="shared" ref="N20:N24" si="12">SUM(O20+P20)</f>
        <v>1023</v>
      </c>
      <c r="O20" s="50">
        <v>515</v>
      </c>
      <c r="P20" s="61">
        <v>508</v>
      </c>
      <c r="Q20" s="50">
        <f t="shared" si="10"/>
        <v>13</v>
      </c>
      <c r="R20" s="50">
        <v>4</v>
      </c>
      <c r="S20" s="61">
        <v>9</v>
      </c>
      <c r="T20" s="63"/>
      <c r="U20" s="64" t="s">
        <v>41</v>
      </c>
    </row>
    <row r="21" spans="1:23" ht="13.5" customHeight="1">
      <c r="A21" s="65"/>
      <c r="B21" s="59" t="s">
        <v>42</v>
      </c>
      <c r="C21" s="59"/>
      <c r="D21" s="60"/>
      <c r="E21" s="50">
        <f t="shared" si="2"/>
        <v>6040</v>
      </c>
      <c r="F21" s="50">
        <f t="shared" si="0"/>
        <v>3121</v>
      </c>
      <c r="G21" s="50">
        <f t="shared" si="0"/>
        <v>2919</v>
      </c>
      <c r="H21" s="50">
        <v>4255</v>
      </c>
      <c r="I21" s="50">
        <v>2206</v>
      </c>
      <c r="J21" s="61">
        <v>2049</v>
      </c>
      <c r="K21" s="61">
        <f t="shared" si="11"/>
        <v>765</v>
      </c>
      <c r="L21" s="61">
        <v>405</v>
      </c>
      <c r="M21" s="61">
        <v>360</v>
      </c>
      <c r="N21" s="50">
        <f t="shared" si="12"/>
        <v>1011</v>
      </c>
      <c r="O21" s="50">
        <v>505</v>
      </c>
      <c r="P21" s="61">
        <v>506</v>
      </c>
      <c r="Q21" s="50">
        <f t="shared" si="10"/>
        <v>9</v>
      </c>
      <c r="R21" s="50">
        <v>5</v>
      </c>
      <c r="S21" s="61">
        <v>4</v>
      </c>
      <c r="T21" s="63"/>
      <c r="U21" s="64" t="s">
        <v>43</v>
      </c>
    </row>
    <row r="22" spans="1:23" ht="13.5" customHeight="1">
      <c r="A22" s="59"/>
      <c r="B22" s="59" t="s">
        <v>44</v>
      </c>
      <c r="C22" s="59"/>
      <c r="D22" s="60"/>
      <c r="E22" s="50">
        <f t="shared" si="2"/>
        <v>6269</v>
      </c>
      <c r="F22" s="50">
        <f t="shared" si="0"/>
        <v>3161</v>
      </c>
      <c r="G22" s="50">
        <f t="shared" si="0"/>
        <v>3108</v>
      </c>
      <c r="H22" s="50">
        <v>4460</v>
      </c>
      <c r="I22" s="50">
        <v>2233</v>
      </c>
      <c r="J22" s="61">
        <v>2227</v>
      </c>
      <c r="K22" s="61">
        <f t="shared" si="11"/>
        <v>792</v>
      </c>
      <c r="L22" s="61">
        <v>406</v>
      </c>
      <c r="M22" s="61">
        <v>386</v>
      </c>
      <c r="N22" s="50">
        <f t="shared" si="12"/>
        <v>1007</v>
      </c>
      <c r="O22" s="50">
        <v>518</v>
      </c>
      <c r="P22" s="61">
        <v>489</v>
      </c>
      <c r="Q22" s="50">
        <f t="shared" si="10"/>
        <v>10</v>
      </c>
      <c r="R22" s="50">
        <v>4</v>
      </c>
      <c r="S22" s="61">
        <v>6</v>
      </c>
      <c r="T22" s="63"/>
      <c r="U22" s="64" t="s">
        <v>45</v>
      </c>
    </row>
    <row r="23" spans="1:23" ht="13.5" customHeight="1">
      <c r="A23" s="59"/>
      <c r="B23" s="59" t="s">
        <v>46</v>
      </c>
      <c r="C23" s="59"/>
      <c r="D23" s="60"/>
      <c r="E23" s="50">
        <f t="shared" si="2"/>
        <v>6414</v>
      </c>
      <c r="F23" s="50">
        <f t="shared" si="0"/>
        <v>3300</v>
      </c>
      <c r="G23" s="50">
        <f t="shared" si="0"/>
        <v>3114</v>
      </c>
      <c r="H23" s="50">
        <v>4478</v>
      </c>
      <c r="I23" s="50">
        <v>2338</v>
      </c>
      <c r="J23" s="61">
        <v>2140</v>
      </c>
      <c r="K23" s="61">
        <f t="shared" si="11"/>
        <v>856</v>
      </c>
      <c r="L23" s="61">
        <v>445</v>
      </c>
      <c r="M23" s="61">
        <v>411</v>
      </c>
      <c r="N23" s="50">
        <f t="shared" si="12"/>
        <v>1064</v>
      </c>
      <c r="O23" s="50">
        <v>509</v>
      </c>
      <c r="P23" s="61">
        <v>555</v>
      </c>
      <c r="Q23" s="50">
        <f t="shared" si="10"/>
        <v>16</v>
      </c>
      <c r="R23" s="50">
        <v>8</v>
      </c>
      <c r="S23" s="61">
        <v>8</v>
      </c>
      <c r="T23" s="63"/>
      <c r="U23" s="64" t="s">
        <v>47</v>
      </c>
    </row>
    <row r="24" spans="1:23" ht="13.5" customHeight="1">
      <c r="A24" s="59"/>
      <c r="B24" s="59" t="s">
        <v>48</v>
      </c>
      <c r="C24" s="59"/>
      <c r="D24" s="60"/>
      <c r="E24" s="50">
        <f t="shared" si="2"/>
        <v>6305</v>
      </c>
      <c r="F24" s="50">
        <f t="shared" si="0"/>
        <v>3217</v>
      </c>
      <c r="G24" s="50">
        <f t="shared" si="0"/>
        <v>3088</v>
      </c>
      <c r="H24" s="50">
        <v>4451</v>
      </c>
      <c r="I24" s="50">
        <v>2277</v>
      </c>
      <c r="J24" s="61">
        <v>2174</v>
      </c>
      <c r="K24" s="61">
        <f t="shared" si="11"/>
        <v>871</v>
      </c>
      <c r="L24" s="61">
        <v>453</v>
      </c>
      <c r="M24" s="61">
        <v>418</v>
      </c>
      <c r="N24" s="50">
        <f t="shared" si="12"/>
        <v>966</v>
      </c>
      <c r="O24" s="50">
        <v>480</v>
      </c>
      <c r="P24" s="61">
        <v>486</v>
      </c>
      <c r="Q24" s="50">
        <f t="shared" si="10"/>
        <v>17</v>
      </c>
      <c r="R24" s="50">
        <v>7</v>
      </c>
      <c r="S24" s="61">
        <v>10</v>
      </c>
      <c r="T24" s="63"/>
      <c r="U24" s="64" t="s">
        <v>49</v>
      </c>
    </row>
    <row r="25" spans="1:23" ht="13.5" customHeight="1">
      <c r="A25" s="65" t="s">
        <v>50</v>
      </c>
      <c r="B25" s="59"/>
      <c r="C25" s="59"/>
      <c r="D25" s="60"/>
      <c r="E25" s="50">
        <f t="shared" si="2"/>
        <v>17166</v>
      </c>
      <c r="F25" s="50">
        <f t="shared" si="0"/>
        <v>8468</v>
      </c>
      <c r="G25" s="50">
        <f t="shared" si="0"/>
        <v>8698</v>
      </c>
      <c r="H25" s="50">
        <f>SUM(H26:H28)</f>
        <v>11952</v>
      </c>
      <c r="I25" s="50">
        <f t="shared" ref="I25:S25" si="13">SUM(I26:I28)</f>
        <v>5844</v>
      </c>
      <c r="J25" s="50">
        <f t="shared" si="13"/>
        <v>6108</v>
      </c>
      <c r="K25" s="50">
        <f t="shared" si="13"/>
        <v>3218</v>
      </c>
      <c r="L25" s="50">
        <f t="shared" si="13"/>
        <v>1636</v>
      </c>
      <c r="M25" s="50">
        <f t="shared" si="13"/>
        <v>1582</v>
      </c>
      <c r="N25" s="50">
        <f t="shared" si="13"/>
        <v>1996</v>
      </c>
      <c r="O25" s="50">
        <f t="shared" si="13"/>
        <v>988</v>
      </c>
      <c r="P25" s="50">
        <f t="shared" si="13"/>
        <v>1008</v>
      </c>
      <c r="Q25" s="50">
        <f t="shared" si="13"/>
        <v>0</v>
      </c>
      <c r="R25" s="50">
        <f t="shared" si="13"/>
        <v>0</v>
      </c>
      <c r="S25" s="50">
        <f t="shared" si="13"/>
        <v>0</v>
      </c>
      <c r="T25" s="57" t="s">
        <v>51</v>
      </c>
      <c r="U25" s="58"/>
      <c r="V25" s="53"/>
    </row>
    <row r="26" spans="1:23" ht="13.5" customHeight="1">
      <c r="A26" s="59"/>
      <c r="B26" s="59" t="s">
        <v>52</v>
      </c>
      <c r="C26" s="59"/>
      <c r="D26" s="60"/>
      <c r="E26" s="50">
        <f t="shared" si="2"/>
        <v>6008</v>
      </c>
      <c r="F26" s="50">
        <f t="shared" si="0"/>
        <v>3055</v>
      </c>
      <c r="G26" s="50">
        <f t="shared" si="0"/>
        <v>2953</v>
      </c>
      <c r="H26" s="50">
        <v>4080</v>
      </c>
      <c r="I26" s="50">
        <v>2046</v>
      </c>
      <c r="J26" s="61">
        <v>2034</v>
      </c>
      <c r="K26" s="61">
        <f>SUM(L26+M26)</f>
        <v>1268</v>
      </c>
      <c r="L26" s="61">
        <v>683</v>
      </c>
      <c r="M26" s="61">
        <v>585</v>
      </c>
      <c r="N26" s="50">
        <f>SUM(O26+P26)</f>
        <v>660</v>
      </c>
      <c r="O26" s="50">
        <v>326</v>
      </c>
      <c r="P26" s="61">
        <v>334</v>
      </c>
      <c r="Q26" s="50">
        <v>0</v>
      </c>
      <c r="R26" s="50">
        <v>0</v>
      </c>
      <c r="S26" s="61">
        <v>0</v>
      </c>
      <c r="T26" s="63"/>
      <c r="U26" s="64" t="s">
        <v>53</v>
      </c>
    </row>
    <row r="27" spans="1:23" ht="13.5" customHeight="1">
      <c r="A27" s="59"/>
      <c r="B27" s="59" t="s">
        <v>54</v>
      </c>
      <c r="C27" s="59"/>
      <c r="D27" s="60"/>
      <c r="E27" s="50">
        <f t="shared" si="2"/>
        <v>5669</v>
      </c>
      <c r="F27" s="50">
        <f t="shared" si="0"/>
        <v>2833</v>
      </c>
      <c r="G27" s="50">
        <f t="shared" si="0"/>
        <v>2836</v>
      </c>
      <c r="H27" s="50">
        <v>3961</v>
      </c>
      <c r="I27" s="50">
        <v>1969</v>
      </c>
      <c r="J27" s="61">
        <v>1992</v>
      </c>
      <c r="K27" s="61">
        <f t="shared" ref="K27:K28" si="14">SUM(L27+M27)</f>
        <v>991</v>
      </c>
      <c r="L27" s="61">
        <v>504</v>
      </c>
      <c r="M27" s="61">
        <v>487</v>
      </c>
      <c r="N27" s="50">
        <f t="shared" ref="N27:N28" si="15">SUM(O27+P27)</f>
        <v>717</v>
      </c>
      <c r="O27" s="50">
        <v>360</v>
      </c>
      <c r="P27" s="61">
        <v>357</v>
      </c>
      <c r="Q27" s="50">
        <v>0</v>
      </c>
      <c r="R27" s="50">
        <v>0</v>
      </c>
      <c r="S27" s="61">
        <v>0</v>
      </c>
      <c r="T27" s="63"/>
      <c r="U27" s="64" t="s">
        <v>55</v>
      </c>
    </row>
    <row r="28" spans="1:23" ht="13.5" customHeight="1">
      <c r="A28" s="59"/>
      <c r="B28" s="59" t="s">
        <v>56</v>
      </c>
      <c r="C28" s="59"/>
      <c r="D28" s="60"/>
      <c r="E28" s="50">
        <f t="shared" si="2"/>
        <v>5489</v>
      </c>
      <c r="F28" s="50">
        <f t="shared" si="2"/>
        <v>2580</v>
      </c>
      <c r="G28" s="50">
        <f t="shared" si="2"/>
        <v>2909</v>
      </c>
      <c r="H28" s="50">
        <v>3911</v>
      </c>
      <c r="I28" s="50">
        <v>1829</v>
      </c>
      <c r="J28" s="61">
        <v>2082</v>
      </c>
      <c r="K28" s="61">
        <f t="shared" si="14"/>
        <v>959</v>
      </c>
      <c r="L28" s="61">
        <v>449</v>
      </c>
      <c r="M28" s="61">
        <v>510</v>
      </c>
      <c r="N28" s="50">
        <f t="shared" si="15"/>
        <v>619</v>
      </c>
      <c r="O28" s="50">
        <v>302</v>
      </c>
      <c r="P28" s="61">
        <v>317</v>
      </c>
      <c r="Q28" s="50">
        <v>0</v>
      </c>
      <c r="R28" s="50">
        <v>0</v>
      </c>
      <c r="S28" s="61">
        <v>0</v>
      </c>
      <c r="T28" s="63"/>
      <c r="U28" s="64" t="s">
        <v>57</v>
      </c>
    </row>
    <row r="29" spans="1:23" ht="13.5" customHeight="1">
      <c r="A29" s="65" t="s">
        <v>58</v>
      </c>
      <c r="B29" s="59"/>
      <c r="C29" s="59"/>
      <c r="D29" s="60"/>
      <c r="E29" s="50">
        <f t="shared" si="2"/>
        <v>9274</v>
      </c>
      <c r="F29" s="50">
        <f t="shared" si="2"/>
        <v>3476</v>
      </c>
      <c r="G29" s="50">
        <f t="shared" si="2"/>
        <v>5798</v>
      </c>
      <c r="H29" s="50">
        <f>SUM(H30:H32)</f>
        <v>7133</v>
      </c>
      <c r="I29" s="50">
        <f t="shared" ref="I29:S29" si="16">SUM(I30:I32)</f>
        <v>2611</v>
      </c>
      <c r="J29" s="50">
        <f t="shared" si="16"/>
        <v>4522</v>
      </c>
      <c r="K29" s="50">
        <f t="shared" si="16"/>
        <v>1382</v>
      </c>
      <c r="L29" s="50">
        <f t="shared" si="16"/>
        <v>570</v>
      </c>
      <c r="M29" s="50">
        <f t="shared" si="16"/>
        <v>812</v>
      </c>
      <c r="N29" s="50">
        <f t="shared" si="16"/>
        <v>759</v>
      </c>
      <c r="O29" s="50">
        <f t="shared" si="16"/>
        <v>295</v>
      </c>
      <c r="P29" s="50">
        <f t="shared" si="16"/>
        <v>464</v>
      </c>
      <c r="Q29" s="50">
        <v>0</v>
      </c>
      <c r="R29" s="50">
        <f t="shared" si="16"/>
        <v>0</v>
      </c>
      <c r="S29" s="50">
        <f t="shared" si="16"/>
        <v>0</v>
      </c>
      <c r="T29" s="57" t="s">
        <v>59</v>
      </c>
      <c r="U29" s="58"/>
      <c r="V29" s="53"/>
    </row>
    <row r="30" spans="1:23" ht="13.5" customHeight="1">
      <c r="A30" s="59"/>
      <c r="B30" s="59" t="s">
        <v>60</v>
      </c>
      <c r="C30" s="59"/>
      <c r="D30" s="60"/>
      <c r="E30" s="50">
        <f t="shared" si="2"/>
        <v>3361</v>
      </c>
      <c r="F30" s="50">
        <f t="shared" si="2"/>
        <v>1309</v>
      </c>
      <c r="G30" s="50">
        <f t="shared" si="2"/>
        <v>2052</v>
      </c>
      <c r="H30" s="50">
        <v>2505</v>
      </c>
      <c r="I30" s="50">
        <v>952</v>
      </c>
      <c r="J30" s="61">
        <v>1553</v>
      </c>
      <c r="K30" s="61">
        <f>SUM(L30+M30)</f>
        <v>586</v>
      </c>
      <c r="L30" s="61">
        <v>251</v>
      </c>
      <c r="M30" s="61">
        <v>335</v>
      </c>
      <c r="N30" s="50">
        <f>SUM(O30+P30)</f>
        <v>270</v>
      </c>
      <c r="O30" s="50">
        <v>106</v>
      </c>
      <c r="P30" s="61">
        <v>164</v>
      </c>
      <c r="Q30" s="50">
        <v>0</v>
      </c>
      <c r="R30" s="50">
        <v>0</v>
      </c>
      <c r="S30" s="61">
        <v>0</v>
      </c>
      <c r="T30" s="63"/>
      <c r="U30" s="64" t="s">
        <v>61</v>
      </c>
    </row>
    <row r="31" spans="1:23" ht="13.5" customHeight="1">
      <c r="A31" s="59"/>
      <c r="B31" s="59" t="s">
        <v>62</v>
      </c>
      <c r="C31" s="59"/>
      <c r="D31" s="60"/>
      <c r="E31" s="50">
        <f t="shared" si="2"/>
        <v>2975</v>
      </c>
      <c r="F31" s="50">
        <f t="shared" si="2"/>
        <v>1129</v>
      </c>
      <c r="G31" s="50">
        <f t="shared" si="2"/>
        <v>1846</v>
      </c>
      <c r="H31" s="50">
        <v>2359</v>
      </c>
      <c r="I31" s="50">
        <v>879</v>
      </c>
      <c r="J31" s="61">
        <v>1480</v>
      </c>
      <c r="K31" s="61">
        <f t="shared" ref="K31:K32" si="17">SUM(L31+M31)</f>
        <v>390</v>
      </c>
      <c r="L31" s="61">
        <v>157</v>
      </c>
      <c r="M31" s="61">
        <v>233</v>
      </c>
      <c r="N31" s="50">
        <f t="shared" ref="N31:N32" si="18">SUM(O31+P31)</f>
        <v>226</v>
      </c>
      <c r="O31" s="50">
        <v>93</v>
      </c>
      <c r="P31" s="61">
        <v>133</v>
      </c>
      <c r="Q31" s="50">
        <v>0</v>
      </c>
      <c r="R31" s="50">
        <v>0</v>
      </c>
      <c r="S31" s="61">
        <v>0</v>
      </c>
      <c r="T31" s="63"/>
      <c r="U31" s="64" t="s">
        <v>63</v>
      </c>
    </row>
    <row r="32" spans="1:23" ht="13.5" customHeight="1">
      <c r="A32" s="59"/>
      <c r="B32" s="59" t="s">
        <v>64</v>
      </c>
      <c r="C32" s="59"/>
      <c r="D32" s="60"/>
      <c r="E32" s="50">
        <f t="shared" si="2"/>
        <v>2938</v>
      </c>
      <c r="F32" s="50">
        <f t="shared" si="2"/>
        <v>1038</v>
      </c>
      <c r="G32" s="50">
        <f t="shared" si="2"/>
        <v>1900</v>
      </c>
      <c r="H32" s="50">
        <v>2269</v>
      </c>
      <c r="I32" s="50">
        <v>780</v>
      </c>
      <c r="J32" s="61">
        <v>1489</v>
      </c>
      <c r="K32" s="61">
        <f t="shared" si="17"/>
        <v>406</v>
      </c>
      <c r="L32" s="61">
        <v>162</v>
      </c>
      <c r="M32" s="61">
        <v>244</v>
      </c>
      <c r="N32" s="50">
        <f t="shared" si="18"/>
        <v>263</v>
      </c>
      <c r="O32" s="50">
        <v>96</v>
      </c>
      <c r="P32" s="61">
        <v>167</v>
      </c>
      <c r="Q32" s="50">
        <v>0</v>
      </c>
      <c r="R32" s="50">
        <v>0</v>
      </c>
      <c r="S32" s="61">
        <v>0</v>
      </c>
      <c r="T32" s="63"/>
      <c r="U32" s="64" t="s">
        <v>65</v>
      </c>
    </row>
    <row r="33" spans="1:21" ht="3" customHeight="1">
      <c r="A33" s="66"/>
      <c r="B33" s="66"/>
      <c r="C33" s="66"/>
      <c r="D33" s="66"/>
      <c r="E33" s="67"/>
      <c r="F33" s="68"/>
      <c r="G33" s="68"/>
      <c r="H33" s="67"/>
      <c r="I33" s="67"/>
      <c r="J33" s="68"/>
      <c r="K33" s="68"/>
      <c r="L33" s="68"/>
      <c r="M33" s="68"/>
      <c r="N33" s="67"/>
      <c r="O33" s="67"/>
      <c r="P33" s="68"/>
      <c r="Q33" s="67"/>
      <c r="R33" s="67"/>
      <c r="S33" s="68"/>
      <c r="T33" s="66"/>
      <c r="U33" s="66"/>
    </row>
    <row r="34" spans="1:21" ht="3" customHeight="1"/>
    <row r="35" spans="1:21" s="70" customFormat="1" ht="12.75" customHeight="1">
      <c r="A35" s="69" t="s">
        <v>66</v>
      </c>
      <c r="B35" s="69"/>
      <c r="C35" s="69" t="s">
        <v>67</v>
      </c>
      <c r="D35" s="69"/>
      <c r="M35" s="69" t="s">
        <v>68</v>
      </c>
      <c r="N35" s="69"/>
      <c r="O35" s="69"/>
    </row>
    <row r="36" spans="1:21" s="70" customFormat="1" ht="15" customHeight="1">
      <c r="A36" s="69" t="s">
        <v>69</v>
      </c>
      <c r="B36" s="14"/>
      <c r="C36" s="14" t="s">
        <v>70</v>
      </c>
      <c r="D36" s="69"/>
      <c r="E36" s="14"/>
      <c r="F36" s="14"/>
      <c r="G36" s="69"/>
      <c r="I36" s="69"/>
      <c r="M36" s="71" t="s">
        <v>71</v>
      </c>
    </row>
    <row r="37" spans="1:21" s="72" customFormat="1" ht="16.5" customHeight="1">
      <c r="A37" s="70" t="s">
        <v>72</v>
      </c>
      <c r="B37" s="70"/>
      <c r="C37" s="70" t="s">
        <v>73</v>
      </c>
      <c r="D37" s="70"/>
      <c r="E37" s="70"/>
      <c r="F37" s="70"/>
      <c r="G37" s="70"/>
      <c r="H37" s="70"/>
      <c r="I37" s="70"/>
      <c r="J37" s="70"/>
      <c r="K37" s="70"/>
      <c r="L37" s="70"/>
      <c r="M37" s="70" t="s">
        <v>74</v>
      </c>
      <c r="N37" s="70"/>
      <c r="O37" s="70"/>
      <c r="P37" s="70"/>
      <c r="Q37" s="70"/>
      <c r="R37" s="70"/>
      <c r="S37" s="70"/>
      <c r="T37" s="70"/>
      <c r="U37" s="70"/>
    </row>
    <row r="38" spans="1:21" s="72" customFormat="1" ht="16.5" customHeight="1">
      <c r="A38" s="73"/>
      <c r="B38" s="70"/>
      <c r="C38" s="70" t="s">
        <v>75</v>
      </c>
      <c r="D38" s="70"/>
      <c r="E38" s="73"/>
      <c r="F38" s="70"/>
      <c r="G38" s="70"/>
      <c r="H38" s="73"/>
      <c r="I38" s="73"/>
      <c r="J38" s="73"/>
      <c r="K38" s="73"/>
      <c r="L38" s="70"/>
      <c r="M38" s="73" t="s">
        <v>76</v>
      </c>
      <c r="N38" s="73"/>
      <c r="O38" s="73"/>
      <c r="P38" s="73"/>
      <c r="Q38" s="70"/>
      <c r="R38" s="73"/>
      <c r="S38" s="73"/>
      <c r="T38" s="73"/>
      <c r="U38" s="73"/>
    </row>
    <row r="39" spans="1:21" s="72" customFormat="1" ht="15" customHeight="1">
      <c r="A39" s="73"/>
      <c r="B39" s="70"/>
      <c r="C39" s="70" t="s">
        <v>77</v>
      </c>
      <c r="D39" s="70"/>
      <c r="E39" s="73"/>
      <c r="F39" s="70"/>
      <c r="G39" s="70"/>
      <c r="H39" s="73"/>
      <c r="I39" s="73"/>
      <c r="J39" s="73"/>
      <c r="K39" s="73"/>
      <c r="L39" s="70"/>
      <c r="M39" s="73" t="s">
        <v>78</v>
      </c>
      <c r="N39" s="73"/>
      <c r="O39" s="73"/>
      <c r="P39" s="73"/>
      <c r="Q39" s="70"/>
      <c r="R39" s="73"/>
      <c r="S39" s="73"/>
      <c r="T39" s="73"/>
      <c r="U39" s="73"/>
    </row>
    <row r="40" spans="1:21" ht="15" customHeight="1">
      <c r="A40" s="14"/>
      <c r="B40" s="70"/>
      <c r="C40" s="70" t="s">
        <v>79</v>
      </c>
      <c r="D40" s="70"/>
      <c r="E40" s="73"/>
      <c r="F40" s="70"/>
      <c r="G40" s="70"/>
      <c r="H40" s="73"/>
      <c r="I40" s="73"/>
      <c r="J40" s="73"/>
      <c r="K40" s="73"/>
      <c r="L40" s="73"/>
      <c r="M40" s="73" t="s">
        <v>80</v>
      </c>
      <c r="N40" s="73"/>
      <c r="O40" s="73"/>
      <c r="P40" s="73"/>
      <c r="Q40" s="73"/>
      <c r="R40" s="73"/>
      <c r="S40" s="73"/>
      <c r="T40" s="73"/>
      <c r="U40" s="73"/>
    </row>
    <row r="41" spans="1:21">
      <c r="N41" s="74"/>
      <c r="O41" s="74"/>
      <c r="P41" s="74"/>
    </row>
  </sheetData>
  <mergeCells count="23">
    <mergeCell ref="H8:J8"/>
    <mergeCell ref="K8:M8"/>
    <mergeCell ref="N8:P8"/>
    <mergeCell ref="Q8:S8"/>
    <mergeCell ref="A12:D12"/>
    <mergeCell ref="K6:M6"/>
    <mergeCell ref="N6:P6"/>
    <mergeCell ref="Q6:S6"/>
    <mergeCell ref="E7:G7"/>
    <mergeCell ref="H7:J7"/>
    <mergeCell ref="K7:M7"/>
    <mergeCell ref="N7:P7"/>
    <mergeCell ref="Q7:S7"/>
    <mergeCell ref="A4:D10"/>
    <mergeCell ref="H4:S4"/>
    <mergeCell ref="T4:U10"/>
    <mergeCell ref="E5:G5"/>
    <mergeCell ref="H5:J5"/>
    <mergeCell ref="K5:M5"/>
    <mergeCell ref="N5:P5"/>
    <mergeCell ref="Q5:S5"/>
    <mergeCell ref="E6:G6"/>
    <mergeCell ref="H6:J6"/>
  </mergeCells>
  <pageMargins left="0.55118110236220474" right="0.43" top="0.78740157480314965" bottom="0.51181102362204722" header="0.51181102362204722" footer="0.43307086614173229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T-3.7</vt:lpstr>
      <vt:lpstr>'T-3.7'!Print_Area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2020-05-05T04:56:19Z</dcterms:created>
  <dcterms:modified xsi:type="dcterms:W3CDTF">2020-05-05T04:56:27Z</dcterms:modified>
</cp:coreProperties>
</file>