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hayanon\รายงาน สรง\ตารางสรง 2563\"/>
    </mc:Choice>
  </mc:AlternateContent>
  <xr:revisionPtr revIDLastSave="0" documentId="13_ncr:1_{E058E7C9-5C41-4C06-B917-A1B232DFA5EC}" xr6:coauthVersionLast="46" xr6:coauthVersionMax="46" xr10:uidLastSave="{00000000-0000-0000-0000-000000000000}"/>
  <bookViews>
    <workbookView xWindow="-120" yWindow="-120" windowWidth="29040" windowHeight="15840" tabRatio="729" xr2:uid="{00000000-000D-0000-FFFF-FFFF00000000}"/>
  </bookViews>
  <sheets>
    <sheet name="ตร7" sheetId="9" r:id="rId1"/>
    <sheet name="ตร7-1" sheetId="11" r:id="rId2"/>
    <sheet name="ตร7-2" sheetId="13" r:id="rId3"/>
    <sheet name="ตร7-3" sheetId="12" r:id="rId4"/>
    <sheet name="ตร7-4" sheetId="10" r:id="rId5"/>
  </sheets>
  <calcPr calcId="191029"/>
</workbook>
</file>

<file path=xl/calcChain.xml><?xml version="1.0" encoding="utf-8"?>
<calcChain xmlns="http://schemas.openxmlformats.org/spreadsheetml/2006/main">
  <c r="B14" i="9" l="1"/>
  <c r="C14" i="9"/>
  <c r="D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B6" i="9"/>
  <c r="C6" i="9"/>
  <c r="D6" i="9"/>
  <c r="B7" i="9"/>
  <c r="C7" i="9"/>
  <c r="D7" i="9"/>
  <c r="B8" i="9"/>
  <c r="C8" i="9"/>
  <c r="D8" i="9"/>
  <c r="B9" i="9"/>
  <c r="C9" i="9"/>
  <c r="D9" i="9"/>
  <c r="B10" i="9"/>
  <c r="C10" i="9"/>
  <c r="D10" i="9"/>
  <c r="B11" i="9"/>
  <c r="C11" i="9"/>
  <c r="D11" i="9"/>
  <c r="B12" i="9"/>
  <c r="C12" i="9"/>
  <c r="D12" i="9"/>
  <c r="C5" i="9"/>
  <c r="C15" i="9" s="1"/>
  <c r="D5" i="9"/>
  <c r="B5" i="9"/>
  <c r="C4" i="9"/>
  <c r="D4" i="9"/>
  <c r="B4" i="9"/>
  <c r="C14" i="12"/>
  <c r="D14" i="12"/>
  <c r="B14" i="12"/>
  <c r="D16" i="12"/>
  <c r="D17" i="12"/>
  <c r="D18" i="12"/>
  <c r="D19" i="12"/>
  <c r="D20" i="12"/>
  <c r="D21" i="12"/>
  <c r="D22" i="12"/>
  <c r="C16" i="12"/>
  <c r="C17" i="12"/>
  <c r="C18" i="12"/>
  <c r="C19" i="12"/>
  <c r="C20" i="12"/>
  <c r="C21" i="12"/>
  <c r="C22" i="12"/>
  <c r="B16" i="12"/>
  <c r="B17" i="12"/>
  <c r="B18" i="12"/>
  <c r="B19" i="12"/>
  <c r="B20" i="12"/>
  <c r="B21" i="12"/>
  <c r="B22" i="12"/>
  <c r="C14" i="13"/>
  <c r="D14" i="13"/>
  <c r="B14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C20" i="13"/>
  <c r="D20" i="13"/>
  <c r="B21" i="13"/>
  <c r="C21" i="13"/>
  <c r="D21" i="13"/>
  <c r="B22" i="13"/>
  <c r="C22" i="13"/>
  <c r="D22" i="13"/>
  <c r="D15" i="13"/>
  <c r="C15" i="13"/>
  <c r="B15" i="13"/>
  <c r="D15" i="12"/>
  <c r="C15" i="12"/>
  <c r="B15" i="12"/>
  <c r="C14" i="11"/>
  <c r="D14" i="11"/>
  <c r="B14" i="11"/>
  <c r="D22" i="11"/>
  <c r="D16" i="11"/>
  <c r="D17" i="11"/>
  <c r="D18" i="11"/>
  <c r="D19" i="11"/>
  <c r="D20" i="11"/>
  <c r="D21" i="11"/>
  <c r="C16" i="11"/>
  <c r="C17" i="11"/>
  <c r="C18" i="11"/>
  <c r="C19" i="11"/>
  <c r="C20" i="11"/>
  <c r="C21" i="11"/>
  <c r="C22" i="11"/>
  <c r="B16" i="11"/>
  <c r="B17" i="11"/>
  <c r="B18" i="11"/>
  <c r="B19" i="11"/>
  <c r="B20" i="11"/>
  <c r="B21" i="11"/>
  <c r="B22" i="11"/>
  <c r="D15" i="11"/>
  <c r="C15" i="11"/>
  <c r="B15" i="11"/>
  <c r="D22" i="10"/>
  <c r="C22" i="10"/>
  <c r="B22" i="10"/>
  <c r="D21" i="10"/>
  <c r="C21" i="10"/>
  <c r="B21" i="10"/>
  <c r="D20" i="10"/>
  <c r="C20" i="10"/>
  <c r="B20" i="10"/>
  <c r="C19" i="10"/>
  <c r="B19" i="10"/>
  <c r="C18" i="10"/>
  <c r="B18" i="10"/>
  <c r="D17" i="10"/>
  <c r="C17" i="10"/>
  <c r="B17" i="10"/>
  <c r="D16" i="10"/>
  <c r="B16" i="10"/>
  <c r="D15" i="10"/>
  <c r="C15" i="10"/>
  <c r="B15" i="10"/>
  <c r="D15" i="9"/>
  <c r="B15" i="9" l="1"/>
</calcChain>
</file>

<file path=xl/sharedStrings.xml><?xml version="1.0" encoding="utf-8"?>
<sst xmlns="http://schemas.openxmlformats.org/spreadsheetml/2006/main" count="135" uniqueCount="18">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</sst>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_ ;\-0.0\ "/>
    <numFmt numFmtId="175" formatCode="#,##0.00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horizontal="right" wrapText="1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65" fontId="6" fillId="0" borderId="0" xfId="1" applyNumberFormat="1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  <xf numFmtId="3" fontId="12" fillId="0" borderId="0" xfId="8" applyNumberFormat="1" applyFont="1" applyAlignment="1">
      <alignment horizontal="right"/>
    </xf>
    <xf numFmtId="3" fontId="5" fillId="0" borderId="0" xfId="8" applyNumberFormat="1" applyFont="1" applyAlignment="1">
      <alignment horizontal="right"/>
    </xf>
    <xf numFmtId="3" fontId="12" fillId="0" borderId="0" xfId="8" applyNumberFormat="1" applyFont="1" applyAlignment="1">
      <alignment horizontal="right"/>
    </xf>
    <xf numFmtId="3" fontId="5" fillId="0" borderId="0" xfId="8" applyNumberFormat="1" applyFont="1" applyAlignment="1">
      <alignment horizontal="right"/>
    </xf>
    <xf numFmtId="3" fontId="12" fillId="0" borderId="0" xfId="8" applyNumberFormat="1" applyFont="1" applyAlignment="1">
      <alignment horizontal="right"/>
    </xf>
    <xf numFmtId="3" fontId="5" fillId="0" borderId="0" xfId="8" applyNumberFormat="1" applyFont="1" applyAlignment="1">
      <alignment horizontal="right"/>
    </xf>
    <xf numFmtId="3" fontId="12" fillId="0" borderId="0" xfId="8" applyNumberFormat="1" applyFont="1" applyAlignment="1">
      <alignment horizontal="right"/>
    </xf>
    <xf numFmtId="3" fontId="5" fillId="0" borderId="0" xfId="8" applyNumberFormat="1" applyFont="1" applyAlignment="1">
      <alignment horizontal="right"/>
    </xf>
    <xf numFmtId="3" fontId="12" fillId="0" borderId="0" xfId="8" applyNumberFormat="1" applyFont="1" applyAlignment="1">
      <alignment horizontal="right"/>
    </xf>
    <xf numFmtId="3" fontId="5" fillId="0" borderId="0" xfId="8" applyNumberFormat="1" applyFont="1" applyAlignment="1">
      <alignment horizontal="right"/>
    </xf>
    <xf numFmtId="175" fontId="5" fillId="0" borderId="0" xfId="8" applyNumberFormat="1" applyFont="1" applyAlignment="1">
      <alignment horizontal="right"/>
    </xf>
  </cellXfs>
  <cellStyles count="9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Normal 4" xfId="8" xr:uid="{9A7CF207-CFE0-4132-B59C-6564C7E15FC2}"/>
    <cellStyle name="เครื่องหมายจุลภาค 2" xfId="6" xr:uid="{00000000-0005-0000-0000-000003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24"/>
  <sheetViews>
    <sheetView tabSelected="1" view="pageLayout" zoomScaleNormal="100" workbookViewId="0">
      <selection activeCell="D14" sqref="D14"/>
    </sheetView>
  </sheetViews>
  <sheetFormatPr defaultRowHeight="30.75" customHeight="1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36.75" customHeight="1">
      <c r="A1" s="4" t="s">
        <v>12</v>
      </c>
      <c r="B1" s="3"/>
      <c r="C1" s="3"/>
      <c r="D1" s="3"/>
    </row>
    <row r="2" spans="1:4" s="7" customFormat="1" ht="27" customHeight="1">
      <c r="A2" s="15" t="s">
        <v>13</v>
      </c>
      <c r="B2" s="16" t="s">
        <v>0</v>
      </c>
      <c r="C2" s="16" t="s">
        <v>1</v>
      </c>
      <c r="D2" s="16" t="s">
        <v>2</v>
      </c>
    </row>
    <row r="3" spans="1:4" s="7" customFormat="1" ht="26.1" customHeight="1">
      <c r="A3" s="9"/>
      <c r="B3" s="23" t="s">
        <v>3</v>
      </c>
      <c r="C3" s="23"/>
      <c r="D3" s="23"/>
    </row>
    <row r="4" spans="1:4" s="8" customFormat="1" ht="26.1" customHeight="1">
      <c r="A4" s="14" t="s">
        <v>4</v>
      </c>
      <c r="B4" s="19">
        <f>AVERAGE('ตร7-1'!B4,'ตร7-2'!B4,'ตร7-3'!B4,'ตร7-4'!B4)</f>
        <v>281124.255</v>
      </c>
      <c r="C4" s="19">
        <f>AVERAGE('ตร7-1'!C4,'ตร7-2'!C4,'ตร7-3'!C4,'ตร7-4'!C4)</f>
        <v>148772.77250000002</v>
      </c>
      <c r="D4" s="19">
        <f>AVERAGE('ตร7-1'!D4,'ตร7-2'!D4,'ตร7-3'!D4,'ตร7-4'!D4)</f>
        <v>132351.48249999998</v>
      </c>
    </row>
    <row r="5" spans="1:4" s="5" customFormat="1" ht="26.1" customHeight="1">
      <c r="A5" s="12" t="s">
        <v>15</v>
      </c>
      <c r="B5" s="20">
        <f>AVERAGE('ตร7-1'!B5,'ตร7-2'!B5,'ตร7-3'!B5,'ตร7-4'!B5)</f>
        <v>6726.2000000000007</v>
      </c>
      <c r="C5" s="20">
        <f>AVERAGE('ตร7-1'!C5,'ตร7-2'!C5,'ตร7-3'!C5,'ตร7-4'!C5)</f>
        <v>3469.1275000000001</v>
      </c>
      <c r="D5" s="20">
        <f>AVERAGE('ตร7-1'!D5,'ตร7-2'!D5,'ตร7-3'!D5,'ตร7-4'!D5)</f>
        <v>3257.0699999999997</v>
      </c>
    </row>
    <row r="6" spans="1:4" s="5" customFormat="1" ht="26.1" customHeight="1">
      <c r="A6" s="12" t="s">
        <v>14</v>
      </c>
      <c r="B6" s="20">
        <f>AVERAGE('ตร7-1'!B6,'ตร7-2'!B6,'ตร7-3'!B6,'ตร7-4'!B6)</f>
        <v>291.13</v>
      </c>
      <c r="C6" s="20">
        <f>AVERAGE('ตร7-1'!C6,'ตร7-2'!C6,'ตร7-3'!C6,'ตร7-4'!C6)</f>
        <v>91.212500000000006</v>
      </c>
      <c r="D6" s="20">
        <f>AVERAGE('ตร7-1'!D6,'ตร7-2'!D6,'ตร7-3'!D6,'ตร7-4'!D6)</f>
        <v>199.91749999999999</v>
      </c>
    </row>
    <row r="7" spans="1:4" s="5" customFormat="1" ht="26.1" customHeight="1">
      <c r="A7" s="13" t="s">
        <v>6</v>
      </c>
      <c r="B7" s="20">
        <f>AVERAGE('ตร7-1'!B7,'ตร7-2'!B7,'ตร7-3'!B7,'ตร7-4'!B7)</f>
        <v>2362.2550000000001</v>
      </c>
      <c r="C7" s="20">
        <f>AVERAGE('ตร7-1'!C7,'ตร7-2'!C7,'ตร7-3'!C7,'ตร7-4'!C7)</f>
        <v>1010.025</v>
      </c>
      <c r="D7" s="20">
        <f>AVERAGE('ตร7-1'!D7,'ตร7-2'!D7,'ตร7-3'!D7,'ตร7-4'!D7)</f>
        <v>1352.2275</v>
      </c>
    </row>
    <row r="8" spans="1:4" s="5" customFormat="1" ht="26.1" customHeight="1">
      <c r="A8" s="12" t="s">
        <v>7</v>
      </c>
      <c r="B8" s="20">
        <f>AVERAGE('ตร7-1'!B8,'ตร7-2'!B8,'ตร7-3'!B8,'ตร7-4'!B8)</f>
        <v>7527.7825000000003</v>
      </c>
      <c r="C8" s="20">
        <f>AVERAGE('ตร7-1'!C8,'ตร7-2'!C8,'ตร7-3'!C8,'ตร7-4'!C8)</f>
        <v>4166.78</v>
      </c>
      <c r="D8" s="20">
        <f>AVERAGE('ตร7-1'!D8,'ตร7-2'!D8,'ตร7-3'!D8,'ตร7-4'!D8)</f>
        <v>3361.0024999999996</v>
      </c>
    </row>
    <row r="9" spans="1:4" s="5" customFormat="1" ht="26.1" customHeight="1">
      <c r="A9" s="12" t="s">
        <v>8</v>
      </c>
      <c r="B9" s="20">
        <f>AVERAGE('ตร7-1'!B9,'ตร7-2'!B9,'ตร7-3'!B9,'ตร7-4'!B9)</f>
        <v>12019.55</v>
      </c>
      <c r="C9" s="20">
        <f>AVERAGE('ตร7-1'!C9,'ตร7-2'!C9,'ตร7-3'!C9,'ตร7-4'!C9)</f>
        <v>6471.7524999999996</v>
      </c>
      <c r="D9" s="20">
        <f>AVERAGE('ตร7-1'!D9,'ตร7-2'!D9,'ตร7-3'!D9,'ตร7-4'!D9)</f>
        <v>5547.7975000000006</v>
      </c>
    </row>
    <row r="10" spans="1:4" s="6" customFormat="1" ht="26.1" customHeight="1">
      <c r="A10" s="12" t="s">
        <v>9</v>
      </c>
      <c r="B10" s="20">
        <f>AVERAGE('ตร7-1'!B10,'ตร7-2'!B10,'ตร7-3'!B10,'ตร7-4'!B10)</f>
        <v>28961.5</v>
      </c>
      <c r="C10" s="20">
        <f>AVERAGE('ตร7-1'!C10,'ตร7-2'!C10,'ตร7-3'!C10,'ตร7-4'!C10)</f>
        <v>14610.3375</v>
      </c>
      <c r="D10" s="20">
        <f>AVERAGE('ตร7-1'!D10,'ตร7-2'!D10,'ตร7-3'!D10,'ตร7-4'!D10)</f>
        <v>14351.165000000001</v>
      </c>
    </row>
    <row r="11" spans="1:4" s="6" customFormat="1" ht="26.1" customHeight="1">
      <c r="A11" s="12" t="s">
        <v>10</v>
      </c>
      <c r="B11" s="20">
        <f>AVERAGE('ตร7-1'!B11,'ตร7-2'!B11,'ตร7-3'!B11,'ตร7-4'!B11)</f>
        <v>173717.46250000002</v>
      </c>
      <c r="C11" s="20">
        <f>AVERAGE('ตร7-1'!C11,'ตร7-2'!C11,'ตร7-3'!C11,'ตร7-4'!C11)</f>
        <v>92784.047500000001</v>
      </c>
      <c r="D11" s="20">
        <f>AVERAGE('ตร7-1'!D11,'ตร7-2'!D11,'ตร7-3'!D11,'ตร7-4'!D11)</f>
        <v>80933.412500000006</v>
      </c>
    </row>
    <row r="12" spans="1:4" s="6" customFormat="1" ht="26.1" customHeight="1">
      <c r="A12" s="12" t="s">
        <v>11</v>
      </c>
      <c r="B12" s="20">
        <f>AVERAGE('ตร7-1'!B12,'ตร7-2'!B12,'ตร7-3'!B12,'ตร7-4'!B12)</f>
        <v>49518.372499999998</v>
      </c>
      <c r="C12" s="20">
        <f>AVERAGE('ตร7-1'!C12,'ตร7-2'!C12,'ตร7-3'!C12,'ตร7-4'!C12)</f>
        <v>26169.482500000006</v>
      </c>
      <c r="D12" s="20">
        <f>AVERAGE('ตร7-1'!D12,'ตร7-2'!D12,'ตร7-3'!D12,'ตร7-4'!D12)</f>
        <v>23348.89</v>
      </c>
    </row>
    <row r="13" spans="1:4" s="6" customFormat="1" ht="26.1" customHeight="1">
      <c r="A13" s="10"/>
      <c r="B13" s="23" t="s">
        <v>5</v>
      </c>
      <c r="C13" s="23"/>
      <c r="D13" s="23"/>
    </row>
    <row r="14" spans="1:4" s="8" customFormat="1" ht="26.1" customHeight="1">
      <c r="A14" s="14" t="s">
        <v>4</v>
      </c>
      <c r="B14" s="18">
        <f>SUM(B15:B22)</f>
        <v>99.999999110713517</v>
      </c>
      <c r="C14" s="18">
        <f t="shared" ref="C14:D14" si="0">SUM(C15:C22)</f>
        <v>99.999994958754968</v>
      </c>
      <c r="D14" s="18">
        <f t="shared" si="0"/>
        <v>100.00000000000003</v>
      </c>
    </row>
    <row r="15" spans="1:4" s="5" customFormat="1" ht="26.1" customHeight="1">
      <c r="A15" s="12" t="s">
        <v>15</v>
      </c>
      <c r="B15" s="21">
        <f>B5/$B$4*100</f>
        <v>2.3926074966388087</v>
      </c>
      <c r="C15" s="21">
        <f>C5/$C$4*100</f>
        <v>2.3318295691504973</v>
      </c>
      <c r="D15" s="21">
        <f>D5/$D$4*100</f>
        <v>2.460924455455193</v>
      </c>
    </row>
    <row r="16" spans="1:4" s="5" customFormat="1" ht="26.1" customHeight="1">
      <c r="A16" s="12" t="s">
        <v>14</v>
      </c>
      <c r="B16" s="21">
        <f t="shared" ref="B16:B22" si="1">B6/$B$4*100</f>
        <v>0.10355918951212516</v>
      </c>
      <c r="C16" s="21">
        <f t="shared" ref="C16:C22" si="2">C6/$C$4*100</f>
        <v>6.1309941642715568E-2</v>
      </c>
      <c r="D16" s="21">
        <f t="shared" ref="D16:D22" si="3">D6/$D$4*100</f>
        <v>0.15105044252148819</v>
      </c>
    </row>
    <row r="17" spans="1:4" s="5" customFormat="1" ht="26.1" customHeight="1">
      <c r="A17" s="13" t="s">
        <v>6</v>
      </c>
      <c r="B17" s="21">
        <f t="shared" si="1"/>
        <v>0.84028857630943299</v>
      </c>
      <c r="C17" s="21">
        <f t="shared" si="2"/>
        <v>0.67890446822183126</v>
      </c>
      <c r="D17" s="21">
        <f t="shared" si="3"/>
        <v>1.0216942602059635</v>
      </c>
    </row>
    <row r="18" spans="1:4" s="5" customFormat="1" ht="26.1" customHeight="1">
      <c r="A18" s="12" t="s">
        <v>7</v>
      </c>
      <c r="B18" s="21">
        <f t="shared" si="1"/>
        <v>2.677742089525502</v>
      </c>
      <c r="C18" s="21">
        <f t="shared" si="2"/>
        <v>2.800767862278025</v>
      </c>
      <c r="D18" s="21">
        <f t="shared" si="3"/>
        <v>2.5394520986948521</v>
      </c>
    </row>
    <row r="19" spans="1:4" s="5" customFormat="1" ht="26.1" customHeight="1">
      <c r="A19" s="12" t="s">
        <v>8</v>
      </c>
      <c r="B19" s="21">
        <f t="shared" si="1"/>
        <v>4.2755293384414657</v>
      </c>
      <c r="C19" s="21">
        <f t="shared" si="2"/>
        <v>4.3500920170053279</v>
      </c>
      <c r="D19" s="21">
        <f t="shared" si="3"/>
        <v>4.191715419583609</v>
      </c>
    </row>
    <row r="20" spans="1:4" s="6" customFormat="1" ht="26.1" customHeight="1">
      <c r="A20" s="12" t="s">
        <v>9</v>
      </c>
      <c r="B20" s="21">
        <f t="shared" si="1"/>
        <v>10.302028190345938</v>
      </c>
      <c r="C20" s="21">
        <f t="shared" si="2"/>
        <v>9.8205721749253527</v>
      </c>
      <c r="D20" s="21">
        <f t="shared" si="3"/>
        <v>10.843221948798346</v>
      </c>
    </row>
    <row r="21" spans="1:4" s="6" customFormat="1" ht="26.1" customHeight="1">
      <c r="A21" s="12" t="s">
        <v>10</v>
      </c>
      <c r="B21" s="21">
        <f t="shared" si="1"/>
        <v>61.793836501229684</v>
      </c>
      <c r="C21" s="21">
        <f t="shared" si="2"/>
        <v>62.366282445936129</v>
      </c>
      <c r="D21" s="21">
        <f t="shared" si="3"/>
        <v>61.15036338939386</v>
      </c>
    </row>
    <row r="22" spans="1:4" s="6" customFormat="1" ht="26.1" customHeight="1">
      <c r="A22" s="17" t="s">
        <v>11</v>
      </c>
      <c r="B22" s="22">
        <f t="shared" si="1"/>
        <v>17.614407728710564</v>
      </c>
      <c r="C22" s="22">
        <f t="shared" si="2"/>
        <v>17.590236479595085</v>
      </c>
      <c r="D22" s="22">
        <f t="shared" si="3"/>
        <v>17.641577985346711</v>
      </c>
    </row>
    <row r="23" spans="1:4" s="6" customFormat="1" ht="27" customHeight="1">
      <c r="A23" s="11" t="s">
        <v>16</v>
      </c>
      <c r="B23" s="3"/>
      <c r="C23" s="3"/>
      <c r="D23" s="3"/>
    </row>
    <row r="24" spans="1:4" s="2" customFormat="1" ht="27" customHeight="1">
      <c r="A24" s="3" t="s">
        <v>17</v>
      </c>
      <c r="B24" s="3"/>
      <c r="C24" s="3"/>
      <c r="D24" s="3"/>
    </row>
  </sheetData>
  <mergeCells count="2">
    <mergeCell ref="B3:D3"/>
    <mergeCell ref="B13:D13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horizontalDpi="4294967293" r:id="rId1"/>
  <headerFooter alignWithMargins="0">
    <oddHeader>&amp;R&amp;"TH SarabunPSK,ธรรมดา"&amp;16 31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627B-0F37-49AC-AE91-52C0A8E3182F}">
  <dimension ref="A1:P24"/>
  <sheetViews>
    <sheetView workbookViewId="0">
      <selection activeCell="D14" sqref="D14"/>
    </sheetView>
  </sheetViews>
  <sheetFormatPr defaultRowHeight="21.75"/>
  <cols>
    <col min="1" max="1" width="43.28515625" customWidth="1"/>
    <col min="2" max="4" width="13.28515625" customWidth="1"/>
  </cols>
  <sheetData>
    <row r="1" spans="1:16" ht="23.25">
      <c r="A1" s="4" t="s">
        <v>12</v>
      </c>
      <c r="B1" s="3"/>
      <c r="C1" s="3"/>
      <c r="D1" s="3"/>
      <c r="H1" s="28"/>
      <c r="I1" s="28"/>
      <c r="J1" s="28"/>
      <c r="K1" s="28"/>
      <c r="L1" s="28"/>
      <c r="M1" s="28"/>
      <c r="N1" s="28"/>
      <c r="O1" s="28"/>
      <c r="P1" s="28"/>
    </row>
    <row r="2" spans="1:16" ht="23.25">
      <c r="A2" s="15" t="s">
        <v>13</v>
      </c>
      <c r="B2" s="16" t="s">
        <v>0</v>
      </c>
      <c r="C2" s="16" t="s">
        <v>1</v>
      </c>
      <c r="D2" s="16" t="s">
        <v>2</v>
      </c>
      <c r="H2" s="29"/>
      <c r="I2" s="29"/>
      <c r="J2" s="29"/>
      <c r="K2" s="29"/>
      <c r="L2" s="29"/>
      <c r="M2" s="29"/>
      <c r="N2" s="29"/>
      <c r="O2" s="29"/>
      <c r="P2" s="29"/>
    </row>
    <row r="3" spans="1:16">
      <c r="A3" s="9"/>
      <c r="B3" s="23" t="s">
        <v>3</v>
      </c>
      <c r="C3" s="23"/>
      <c r="D3" s="23"/>
      <c r="H3" s="29"/>
      <c r="I3" s="29"/>
      <c r="J3" s="29"/>
      <c r="K3" s="29"/>
      <c r="L3" s="29"/>
      <c r="M3" s="29"/>
      <c r="N3" s="29"/>
      <c r="O3" s="29"/>
      <c r="P3" s="29"/>
    </row>
    <row r="4" spans="1:16" ht="23.25">
      <c r="A4" s="14" t="s">
        <v>4</v>
      </c>
      <c r="B4" s="19">
        <v>279978.78999999998</v>
      </c>
      <c r="C4" s="19">
        <v>147098.26999999999</v>
      </c>
      <c r="D4" s="19">
        <v>132880.51999999999</v>
      </c>
      <c r="F4" s="26"/>
      <c r="G4" s="26"/>
      <c r="H4" s="26"/>
      <c r="I4" s="26"/>
      <c r="J4" s="26"/>
      <c r="K4" s="26"/>
      <c r="L4" s="26"/>
      <c r="M4" s="26"/>
      <c r="N4" s="26"/>
    </row>
    <row r="5" spans="1:16" ht="26.25">
      <c r="A5" s="12" t="s">
        <v>15</v>
      </c>
      <c r="B5" s="20">
        <v>1577.2</v>
      </c>
      <c r="C5" s="20">
        <v>1359.54</v>
      </c>
      <c r="D5" s="20">
        <v>217.65</v>
      </c>
      <c r="F5" s="27"/>
      <c r="G5" s="27"/>
      <c r="H5" s="27"/>
      <c r="I5" s="27"/>
      <c r="J5" s="27"/>
      <c r="K5" s="27"/>
      <c r="L5" s="27"/>
      <c r="M5" s="27"/>
      <c r="N5" s="27"/>
    </row>
    <row r="6" spans="1:16" ht="23.25">
      <c r="A6" s="12" t="s">
        <v>14</v>
      </c>
      <c r="B6" s="20">
        <v>115.93</v>
      </c>
      <c r="C6" s="20">
        <v>0</v>
      </c>
      <c r="D6" s="20">
        <v>115.93</v>
      </c>
      <c r="F6" s="27"/>
      <c r="G6" s="27"/>
      <c r="H6" s="27"/>
      <c r="I6" s="27"/>
      <c r="J6" s="27"/>
      <c r="K6" s="27"/>
      <c r="L6" s="27"/>
      <c r="M6" s="27"/>
      <c r="N6" s="27"/>
    </row>
    <row r="7" spans="1:16" ht="23.25">
      <c r="A7" s="13" t="s">
        <v>6</v>
      </c>
      <c r="B7" s="20">
        <v>2735.68</v>
      </c>
      <c r="C7" s="20">
        <v>1295.99</v>
      </c>
      <c r="D7" s="20">
        <v>1439.69</v>
      </c>
    </row>
    <row r="8" spans="1:16" ht="23.25">
      <c r="A8" s="12" t="s">
        <v>7</v>
      </c>
      <c r="B8" s="20">
        <v>3652.57</v>
      </c>
      <c r="C8" s="20">
        <v>2235.8200000000002</v>
      </c>
      <c r="D8" s="20">
        <v>1416.75</v>
      </c>
    </row>
    <row r="9" spans="1:16" ht="23.25">
      <c r="A9" s="12" t="s">
        <v>8</v>
      </c>
      <c r="B9" s="20">
        <v>8739.2099999999991</v>
      </c>
      <c r="C9" s="20">
        <v>4706.99</v>
      </c>
      <c r="D9" s="20">
        <v>4032.22</v>
      </c>
    </row>
    <row r="10" spans="1:16" ht="23.25">
      <c r="A10" s="12" t="s">
        <v>9</v>
      </c>
      <c r="B10" s="20">
        <v>31005.19</v>
      </c>
      <c r="C10" s="20">
        <v>15422.65</v>
      </c>
      <c r="D10" s="20">
        <v>15582.55</v>
      </c>
    </row>
    <row r="11" spans="1:16" ht="23.25">
      <c r="A11" s="12" t="s">
        <v>10</v>
      </c>
      <c r="B11" s="20">
        <v>185085.03</v>
      </c>
      <c r="C11" s="20">
        <v>97888.27</v>
      </c>
      <c r="D11" s="20">
        <v>87196.75</v>
      </c>
    </row>
    <row r="12" spans="1:16" ht="23.25">
      <c r="A12" s="12" t="s">
        <v>11</v>
      </c>
      <c r="B12" s="20">
        <v>47067.97</v>
      </c>
      <c r="C12" s="20">
        <v>24189</v>
      </c>
      <c r="D12" s="20">
        <v>22878.97</v>
      </c>
    </row>
    <row r="13" spans="1:16">
      <c r="A13" s="10"/>
      <c r="B13" s="23" t="s">
        <v>5</v>
      </c>
      <c r="C13" s="23"/>
      <c r="D13" s="23"/>
    </row>
    <row r="14" spans="1:16" ht="23.25">
      <c r="A14" s="14" t="s">
        <v>4</v>
      </c>
      <c r="B14" s="18">
        <f>SUM(B15:B22)</f>
        <v>99.999996428300889</v>
      </c>
      <c r="C14" s="18">
        <f t="shared" ref="C14:D14" si="0">SUM(C15:C22)</f>
        <v>99.999993201823528</v>
      </c>
      <c r="D14" s="18">
        <f t="shared" si="0"/>
        <v>99.999992474442465</v>
      </c>
    </row>
    <row r="15" spans="1:16" ht="26.25">
      <c r="A15" s="12" t="s">
        <v>15</v>
      </c>
      <c r="B15" s="21">
        <f>B5/$B$4*100</f>
        <v>0.56332838641098504</v>
      </c>
      <c r="C15" s="21">
        <f>C5/$C$4*100</f>
        <v>0.92423928575094738</v>
      </c>
      <c r="D15" s="21">
        <f>D5/$D$4*100</f>
        <v>0.16379375998829626</v>
      </c>
    </row>
    <row r="16" spans="1:16" ht="23.25">
      <c r="A16" s="12" t="s">
        <v>14</v>
      </c>
      <c r="B16" s="21">
        <f t="shared" ref="B16:B22" si="1">B6/$B$4*100</f>
        <v>4.140670798670143E-2</v>
      </c>
      <c r="C16" s="21">
        <f t="shared" ref="C16:C22" si="2">C6/$C$4*100</f>
        <v>0</v>
      </c>
      <c r="D16" s="21">
        <f t="shared" ref="D16:D21" si="3">D6/$D$4*100</f>
        <v>8.7243788630568281E-2</v>
      </c>
    </row>
    <row r="17" spans="1:4" ht="23.25">
      <c r="A17" s="13" t="s">
        <v>6</v>
      </c>
      <c r="B17" s="21">
        <f t="shared" si="1"/>
        <v>0.97710258694953289</v>
      </c>
      <c r="C17" s="21">
        <f t="shared" si="2"/>
        <v>0.88103687419301391</v>
      </c>
      <c r="D17" s="21">
        <f t="shared" si="3"/>
        <v>1.0834469943374696</v>
      </c>
    </row>
    <row r="18" spans="1:4" ht="23.25">
      <c r="A18" s="12" t="s">
        <v>7</v>
      </c>
      <c r="B18" s="21">
        <f t="shared" si="1"/>
        <v>1.3045881082634869</v>
      </c>
      <c r="C18" s="21">
        <f t="shared" si="2"/>
        <v>1.5199498947200401</v>
      </c>
      <c r="D18" s="21">
        <f t="shared" si="3"/>
        <v>1.0661833653269872</v>
      </c>
    </row>
    <row r="19" spans="1:4" ht="23.25">
      <c r="A19" s="12" t="s">
        <v>8</v>
      </c>
      <c r="B19" s="21">
        <f t="shared" si="1"/>
        <v>3.1213828733240829</v>
      </c>
      <c r="C19" s="21">
        <f t="shared" si="2"/>
        <v>3.1998948729988466</v>
      </c>
      <c r="D19" s="21">
        <f t="shared" si="3"/>
        <v>3.0344703648059173</v>
      </c>
    </row>
    <row r="20" spans="1:4" ht="23.25">
      <c r="A20" s="12" t="s">
        <v>9</v>
      </c>
      <c r="B20" s="21">
        <f t="shared" si="1"/>
        <v>11.074121007523463</v>
      </c>
      <c r="C20" s="21">
        <f t="shared" si="2"/>
        <v>10.484589655609138</v>
      </c>
      <c r="D20" s="21">
        <f t="shared" si="3"/>
        <v>11.726737673814041</v>
      </c>
    </row>
    <row r="21" spans="1:4" ht="23.25">
      <c r="A21" s="12" t="s">
        <v>10</v>
      </c>
      <c r="B21" s="21">
        <f t="shared" si="1"/>
        <v>66.106804018975879</v>
      </c>
      <c r="C21" s="21">
        <f t="shared" si="2"/>
        <v>66.546173520599538</v>
      </c>
      <c r="D21" s="21">
        <f t="shared" si="3"/>
        <v>65.62041599475981</v>
      </c>
    </row>
    <row r="22" spans="1:4" ht="23.25">
      <c r="A22" s="17" t="s">
        <v>11</v>
      </c>
      <c r="B22" s="21">
        <f t="shared" si="1"/>
        <v>16.811262738866755</v>
      </c>
      <c r="C22" s="21">
        <f t="shared" si="2"/>
        <v>16.444109097952005</v>
      </c>
      <c r="D22" s="21">
        <f>D12/$D$4*100</f>
        <v>17.217700532779372</v>
      </c>
    </row>
    <row r="23" spans="1:4" ht="26.25">
      <c r="A23" s="11" t="s">
        <v>16</v>
      </c>
      <c r="B23" s="3"/>
      <c r="C23" s="3"/>
      <c r="D23" s="3"/>
    </row>
    <row r="24" spans="1:4" ht="23.25">
      <c r="A24" s="3" t="s">
        <v>17</v>
      </c>
      <c r="B24" s="3"/>
      <c r="C24" s="3"/>
      <c r="D24" s="3"/>
    </row>
  </sheetData>
  <mergeCells count="2">
    <mergeCell ref="B3:D3"/>
    <mergeCell ref="B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ED22-B338-4D83-8815-38536912D4B4}">
  <dimension ref="A1:O24"/>
  <sheetViews>
    <sheetView workbookViewId="0">
      <selection activeCell="G22" sqref="G22"/>
    </sheetView>
  </sheetViews>
  <sheetFormatPr defaultRowHeight="21.75"/>
  <cols>
    <col min="1" max="1" width="43.28515625" customWidth="1"/>
    <col min="2" max="4" width="13.28515625" customWidth="1"/>
  </cols>
  <sheetData>
    <row r="1" spans="1:15" ht="23.25">
      <c r="A1" s="4" t="s">
        <v>12</v>
      </c>
      <c r="B1" s="3"/>
      <c r="C1" s="3"/>
      <c r="D1" s="3"/>
      <c r="G1" s="30"/>
      <c r="H1" s="30"/>
      <c r="I1" s="30"/>
      <c r="J1" s="30"/>
      <c r="K1" s="30"/>
      <c r="L1" s="30"/>
      <c r="M1" s="30"/>
      <c r="N1" s="30"/>
      <c r="O1" s="30"/>
    </row>
    <row r="2" spans="1:15" ht="23.25">
      <c r="A2" s="15" t="s">
        <v>13</v>
      </c>
      <c r="B2" s="16" t="s">
        <v>0</v>
      </c>
      <c r="C2" s="16" t="s">
        <v>1</v>
      </c>
      <c r="D2" s="16" t="s">
        <v>2</v>
      </c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9"/>
      <c r="B3" s="23" t="s">
        <v>3</v>
      </c>
      <c r="C3" s="23"/>
      <c r="D3" s="23"/>
      <c r="G3" s="31"/>
      <c r="H3" s="31"/>
      <c r="I3" s="31"/>
      <c r="J3" s="31"/>
      <c r="K3" s="31"/>
      <c r="L3" s="31"/>
      <c r="M3" s="31"/>
      <c r="N3" s="31"/>
      <c r="O3" s="31"/>
    </row>
    <row r="4" spans="1:15" ht="23.25">
      <c r="A4" s="14" t="s">
        <v>4</v>
      </c>
      <c r="B4" s="19">
        <v>276302.71999999997</v>
      </c>
      <c r="C4" s="19">
        <v>147382.70000000001</v>
      </c>
      <c r="D4" s="19">
        <v>128920.01</v>
      </c>
      <c r="F4" s="28"/>
      <c r="G4" s="28"/>
      <c r="H4" s="30"/>
      <c r="I4" s="30"/>
      <c r="J4" s="28"/>
      <c r="K4" s="28"/>
      <c r="L4" s="28"/>
      <c r="M4" s="28"/>
      <c r="N4" s="28"/>
    </row>
    <row r="5" spans="1:15" ht="26.25">
      <c r="A5" s="12" t="s">
        <v>15</v>
      </c>
      <c r="B5" s="20">
        <v>18497.38</v>
      </c>
      <c r="C5" s="20">
        <v>9566.91</v>
      </c>
      <c r="D5" s="20">
        <v>8930.4699999999993</v>
      </c>
      <c r="F5" s="29"/>
      <c r="G5" s="30"/>
      <c r="H5" s="30"/>
      <c r="I5" s="30"/>
      <c r="J5" s="29"/>
      <c r="K5" s="29"/>
      <c r="L5" s="29"/>
      <c r="M5" s="29"/>
      <c r="N5" s="29"/>
    </row>
    <row r="6" spans="1:15" ht="23.25">
      <c r="A6" s="12" t="s">
        <v>14</v>
      </c>
      <c r="B6" s="20">
        <v>248.85</v>
      </c>
      <c r="C6" s="20">
        <v>0</v>
      </c>
      <c r="D6" s="20">
        <v>248.85</v>
      </c>
      <c r="F6" s="29"/>
      <c r="G6" s="30"/>
      <c r="H6" s="30"/>
      <c r="I6" s="30"/>
      <c r="J6" s="29"/>
      <c r="K6" s="29"/>
      <c r="L6" s="29"/>
      <c r="M6" s="29"/>
      <c r="N6" s="29"/>
    </row>
    <row r="7" spans="1:15" ht="23.25">
      <c r="A7" s="13" t="s">
        <v>6</v>
      </c>
      <c r="B7" s="20">
        <v>842.32</v>
      </c>
      <c r="C7" s="20">
        <v>383.09</v>
      </c>
      <c r="D7" s="20">
        <v>459.23</v>
      </c>
      <c r="G7" s="30"/>
      <c r="H7" s="30"/>
      <c r="I7" s="30"/>
    </row>
    <row r="8" spans="1:15" ht="23.25">
      <c r="A8" s="12" t="s">
        <v>7</v>
      </c>
      <c r="B8" s="20">
        <v>11430.82</v>
      </c>
      <c r="C8" s="20">
        <v>6421.5</v>
      </c>
      <c r="D8" s="20">
        <v>5009.32</v>
      </c>
      <c r="G8" s="30"/>
      <c r="H8" s="30"/>
      <c r="I8" s="30"/>
    </row>
    <row r="9" spans="1:15" ht="23.25">
      <c r="A9" s="12" t="s">
        <v>8</v>
      </c>
      <c r="B9" s="20">
        <v>16053.33</v>
      </c>
      <c r="C9" s="20">
        <v>8733.7900000000009</v>
      </c>
      <c r="D9" s="20">
        <v>7319.53</v>
      </c>
      <c r="G9" s="30"/>
      <c r="H9" s="30"/>
      <c r="I9" s="30"/>
    </row>
    <row r="10" spans="1:15" ht="23.25">
      <c r="A10" s="12" t="s">
        <v>9</v>
      </c>
      <c r="B10" s="20">
        <v>27934.080000000002</v>
      </c>
      <c r="C10" s="20">
        <v>14278.61</v>
      </c>
      <c r="D10" s="20">
        <v>13655.47</v>
      </c>
      <c r="G10" s="30"/>
      <c r="H10" s="30"/>
      <c r="I10" s="30"/>
    </row>
    <row r="11" spans="1:15" ht="23.25">
      <c r="A11" s="12" t="s">
        <v>10</v>
      </c>
      <c r="B11" s="20">
        <v>165917.6</v>
      </c>
      <c r="C11" s="20">
        <v>89898.55</v>
      </c>
      <c r="D11" s="20">
        <v>76019.05</v>
      </c>
      <c r="G11" s="30"/>
      <c r="H11" s="30"/>
      <c r="I11" s="30"/>
    </row>
    <row r="12" spans="1:15" ht="23.25">
      <c r="A12" s="12" t="s">
        <v>11</v>
      </c>
      <c r="B12" s="20">
        <v>35378.339999999997</v>
      </c>
      <c r="C12" s="20">
        <v>18100.240000000002</v>
      </c>
      <c r="D12" s="20">
        <v>17278.099999999999</v>
      </c>
      <c r="G12" s="30"/>
      <c r="H12" s="30"/>
      <c r="I12" s="30"/>
    </row>
    <row r="13" spans="1:15">
      <c r="A13" s="10"/>
      <c r="B13" s="23" t="s">
        <v>5</v>
      </c>
      <c r="C13" s="23"/>
      <c r="D13" s="23"/>
    </row>
    <row r="14" spans="1:15" ht="23.25">
      <c r="A14" s="14" t="s">
        <v>4</v>
      </c>
      <c r="B14" s="18">
        <f>SUM(B15:B22)</f>
        <v>100.00000000000001</v>
      </c>
      <c r="C14" s="18">
        <f t="shared" ref="C14:D14" si="0">SUM(C15:C22)</f>
        <v>99.999993214943146</v>
      </c>
      <c r="D14" s="18">
        <f t="shared" si="0"/>
        <v>100.00000775674778</v>
      </c>
    </row>
    <row r="15" spans="1:15" ht="26.25">
      <c r="A15" s="12" t="s">
        <v>15</v>
      </c>
      <c r="B15" s="21">
        <f>B5/$B$4*100</f>
        <v>6.6946065532760599</v>
      </c>
      <c r="C15" s="21">
        <f>C5/$C$4*100</f>
        <v>6.4912028345253541</v>
      </c>
      <c r="D15" s="21">
        <f>D5/$D$4*100</f>
        <v>6.9271403252295745</v>
      </c>
    </row>
    <row r="16" spans="1:15" ht="23.25">
      <c r="A16" s="12" t="s">
        <v>14</v>
      </c>
      <c r="B16" s="21">
        <f t="shared" ref="B16:B22" si="1">B6/$B$4*100</f>
        <v>9.0064259953720333E-2</v>
      </c>
      <c r="C16" s="21">
        <f t="shared" ref="C16:C22" si="2">C6/$C$4*100</f>
        <v>0</v>
      </c>
      <c r="D16" s="21">
        <f t="shared" ref="D16:D22" si="3">D6/$D$4*100</f>
        <v>0.19302666824180359</v>
      </c>
    </row>
    <row r="17" spans="1:4" ht="23.25">
      <c r="A17" s="13" t="s">
        <v>6</v>
      </c>
      <c r="B17" s="21">
        <f t="shared" si="1"/>
        <v>0.30485403835329605</v>
      </c>
      <c r="C17" s="21">
        <f t="shared" si="2"/>
        <v>0.25992874333283345</v>
      </c>
      <c r="D17" s="21">
        <f t="shared" si="3"/>
        <v>0.3562131278146814</v>
      </c>
    </row>
    <row r="18" spans="1:4" ht="23.25">
      <c r="A18" s="12" t="s">
        <v>7</v>
      </c>
      <c r="B18" s="21">
        <f t="shared" si="1"/>
        <v>4.1370638696571653</v>
      </c>
      <c r="C18" s="21">
        <f t="shared" si="2"/>
        <v>4.3570242640418444</v>
      </c>
      <c r="D18" s="21">
        <f t="shared" si="3"/>
        <v>3.8856031736268095</v>
      </c>
    </row>
    <row r="19" spans="1:4" ht="23.25">
      <c r="A19" s="12" t="s">
        <v>8</v>
      </c>
      <c r="B19" s="21">
        <f t="shared" si="1"/>
        <v>5.8100513813255263</v>
      </c>
      <c r="C19" s="21">
        <f t="shared" si="2"/>
        <v>5.9259261772243281</v>
      </c>
      <c r="D19" s="21">
        <f t="shared" si="3"/>
        <v>5.6775748000640087</v>
      </c>
    </row>
    <row r="20" spans="1:4" ht="23.25">
      <c r="A20" s="12" t="s">
        <v>9</v>
      </c>
      <c r="B20" s="21">
        <f t="shared" si="1"/>
        <v>10.109954762660319</v>
      </c>
      <c r="C20" s="21">
        <f t="shared" si="2"/>
        <v>9.6881180762735379</v>
      </c>
      <c r="D20" s="21">
        <f t="shared" si="3"/>
        <v>10.592203646276479</v>
      </c>
    </row>
    <row r="21" spans="1:4" ht="23.25">
      <c r="A21" s="12" t="s">
        <v>10</v>
      </c>
      <c r="B21" s="21">
        <f t="shared" si="1"/>
        <v>60.049209794243076</v>
      </c>
      <c r="C21" s="21">
        <f t="shared" si="2"/>
        <v>60.99667735765459</v>
      </c>
      <c r="D21" s="21">
        <f t="shared" si="3"/>
        <v>58.966059652027646</v>
      </c>
    </row>
    <row r="22" spans="1:4" ht="23.25">
      <c r="A22" s="17" t="s">
        <v>11</v>
      </c>
      <c r="B22" s="21">
        <f t="shared" si="1"/>
        <v>12.80419534053085</v>
      </c>
      <c r="C22" s="21">
        <f t="shared" si="2"/>
        <v>12.281115761890643</v>
      </c>
      <c r="D22" s="21">
        <f t="shared" si="3"/>
        <v>13.402186363466772</v>
      </c>
    </row>
    <row r="23" spans="1:4" ht="26.25">
      <c r="A23" s="11" t="s">
        <v>16</v>
      </c>
      <c r="B23" s="3"/>
      <c r="C23" s="3"/>
      <c r="D23" s="3"/>
    </row>
    <row r="24" spans="1:4" ht="23.25">
      <c r="A24" s="3" t="s">
        <v>17</v>
      </c>
      <c r="B24" s="3"/>
      <c r="C24" s="3"/>
      <c r="D24" s="3"/>
    </row>
  </sheetData>
  <mergeCells count="2">
    <mergeCell ref="B3:D3"/>
    <mergeCell ref="B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47B2-B54C-4B30-A508-2F62A2379DF7}">
  <dimension ref="A1:N24"/>
  <sheetViews>
    <sheetView workbookViewId="0">
      <selection activeCell="B14" sqref="B14:D14"/>
    </sheetView>
  </sheetViews>
  <sheetFormatPr defaultRowHeight="21.75"/>
  <cols>
    <col min="1" max="1" width="43.28515625" customWidth="1"/>
    <col min="2" max="4" width="13.28515625" customWidth="1"/>
  </cols>
  <sheetData>
    <row r="1" spans="1:14" ht="23.25">
      <c r="A1" s="4" t="s">
        <v>12</v>
      </c>
      <c r="B1" s="3"/>
      <c r="C1" s="3"/>
      <c r="D1" s="3"/>
      <c r="F1" s="32"/>
      <c r="G1" s="32"/>
      <c r="H1" s="32"/>
      <c r="I1" s="32"/>
      <c r="J1" s="32"/>
      <c r="K1" s="32"/>
      <c r="L1" s="32"/>
      <c r="M1" s="32"/>
      <c r="N1" s="32"/>
    </row>
    <row r="2" spans="1:14" ht="23.25">
      <c r="A2" s="15" t="s">
        <v>13</v>
      </c>
      <c r="B2" s="16" t="s">
        <v>0</v>
      </c>
      <c r="C2" s="16" t="s">
        <v>1</v>
      </c>
      <c r="D2" s="16" t="s">
        <v>2</v>
      </c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9"/>
      <c r="B3" s="23" t="s">
        <v>3</v>
      </c>
      <c r="C3" s="23"/>
      <c r="D3" s="23"/>
      <c r="F3" s="33"/>
      <c r="G3" s="33"/>
      <c r="H3" s="33"/>
      <c r="I3" s="33"/>
      <c r="J3" s="33"/>
      <c r="K3" s="33"/>
      <c r="L3" s="33"/>
      <c r="M3" s="33"/>
      <c r="N3" s="33"/>
    </row>
    <row r="4" spans="1:14" ht="23.25">
      <c r="A4" s="14" t="s">
        <v>4</v>
      </c>
      <c r="B4" s="19">
        <v>278995.39</v>
      </c>
      <c r="C4" s="19">
        <v>148348.67000000001</v>
      </c>
      <c r="D4" s="19">
        <v>130646.72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26.25">
      <c r="A5" s="12" t="s">
        <v>15</v>
      </c>
      <c r="B5" s="20">
        <v>4070.93</v>
      </c>
      <c r="C5" s="20">
        <v>1724.92</v>
      </c>
      <c r="D5" s="20">
        <v>2346.0100000000002</v>
      </c>
      <c r="F5" s="29"/>
      <c r="G5" s="29"/>
      <c r="H5" s="29"/>
      <c r="I5" s="29"/>
      <c r="J5" s="29"/>
      <c r="K5" s="29"/>
      <c r="L5" s="29"/>
      <c r="M5" s="29"/>
      <c r="N5" s="29"/>
    </row>
    <row r="6" spans="1:14" ht="23.25">
      <c r="A6" s="12" t="s">
        <v>14</v>
      </c>
      <c r="B6" s="20">
        <v>131.35</v>
      </c>
      <c r="C6" s="20">
        <v>131.35</v>
      </c>
      <c r="D6" s="20">
        <v>0</v>
      </c>
      <c r="F6" s="34"/>
      <c r="G6" s="29"/>
      <c r="H6" s="29"/>
      <c r="I6" s="29"/>
      <c r="J6" s="29"/>
      <c r="K6" s="29"/>
      <c r="L6" s="29"/>
      <c r="M6" s="29"/>
      <c r="N6" s="29"/>
    </row>
    <row r="7" spans="1:14" ht="23.25">
      <c r="A7" s="13" t="s">
        <v>6</v>
      </c>
      <c r="B7" s="20">
        <v>1370.96</v>
      </c>
      <c r="C7" s="20">
        <v>436.35</v>
      </c>
      <c r="D7" s="20">
        <v>934.6</v>
      </c>
    </row>
    <row r="8" spans="1:14" ht="23.25">
      <c r="A8" s="12" t="s">
        <v>7</v>
      </c>
      <c r="B8" s="20">
        <v>5359.15</v>
      </c>
      <c r="C8" s="20">
        <v>3071.85</v>
      </c>
      <c r="D8" s="20">
        <v>2287.3000000000002</v>
      </c>
    </row>
    <row r="9" spans="1:14" ht="23.25">
      <c r="A9" s="12" t="s">
        <v>8</v>
      </c>
      <c r="B9" s="20">
        <v>12903.68</v>
      </c>
      <c r="C9" s="20">
        <v>7322.57</v>
      </c>
      <c r="D9" s="20">
        <v>5581.11</v>
      </c>
    </row>
    <row r="10" spans="1:14" ht="23.25">
      <c r="A10" s="12" t="s">
        <v>9</v>
      </c>
      <c r="B10" s="20">
        <v>32293.33</v>
      </c>
      <c r="C10" s="20">
        <v>15398.1</v>
      </c>
      <c r="D10" s="20">
        <v>16895.23</v>
      </c>
    </row>
    <row r="11" spans="1:14" ht="23.25">
      <c r="A11" s="12" t="s">
        <v>10</v>
      </c>
      <c r="B11" s="20">
        <v>179087.2</v>
      </c>
      <c r="C11" s="20">
        <v>96685.63</v>
      </c>
      <c r="D11" s="20">
        <v>82401.570000000007</v>
      </c>
    </row>
    <row r="12" spans="1:14" ht="23.25">
      <c r="A12" s="12" t="s">
        <v>11</v>
      </c>
      <c r="B12" s="20">
        <v>43778.8</v>
      </c>
      <c r="C12" s="20">
        <v>23577.9</v>
      </c>
      <c r="D12" s="20">
        <v>20200.900000000001</v>
      </c>
    </row>
    <row r="13" spans="1:14">
      <c r="A13" s="10"/>
      <c r="B13" s="23" t="s">
        <v>5</v>
      </c>
      <c r="C13" s="23"/>
      <c r="D13" s="23"/>
    </row>
    <row r="14" spans="1:14" ht="23.25">
      <c r="A14" s="14" t="s">
        <v>4</v>
      </c>
      <c r="B14" s="18">
        <f>SUM(B15:B22)</f>
        <v>100.00000358428861</v>
      </c>
      <c r="C14" s="18">
        <f t="shared" ref="C14:D14" si="0">SUM(C15:C22)</f>
        <v>100</v>
      </c>
      <c r="D14" s="18">
        <f t="shared" si="0"/>
        <v>100</v>
      </c>
    </row>
    <row r="15" spans="1:14" ht="26.25">
      <c r="A15" s="12" t="s">
        <v>15</v>
      </c>
      <c r="B15" s="21">
        <f>B5/$B$4*100</f>
        <v>1.4591388051250593</v>
      </c>
      <c r="C15" s="21">
        <f>C5/$C$4*100</f>
        <v>1.1627471955090665</v>
      </c>
      <c r="D15" s="21">
        <f>D5/$D$4*100</f>
        <v>1.7956899338919494</v>
      </c>
    </row>
    <row r="16" spans="1:14" ht="23.25">
      <c r="A16" s="12" t="s">
        <v>14</v>
      </c>
      <c r="B16" s="21">
        <f t="shared" ref="B16:B22" si="1">B6/$B$4*100</f>
        <v>4.7079630957343049E-2</v>
      </c>
      <c r="C16" s="21">
        <f t="shared" ref="C16:C22" si="2">C6/$C$4*100</f>
        <v>8.8541407213155315E-2</v>
      </c>
      <c r="D16" s="21">
        <f t="shared" ref="D16:D22" si="3">D6/$D$4*100</f>
        <v>0</v>
      </c>
    </row>
    <row r="17" spans="1:4" ht="23.25">
      <c r="A17" s="13" t="s">
        <v>6</v>
      </c>
      <c r="B17" s="21">
        <f t="shared" si="1"/>
        <v>0.4913916319549223</v>
      </c>
      <c r="C17" s="21">
        <f t="shared" si="2"/>
        <v>0.29413812742642043</v>
      </c>
      <c r="D17" s="21">
        <f t="shared" si="3"/>
        <v>0.715364304591803</v>
      </c>
    </row>
    <row r="18" spans="1:4" ht="23.25">
      <c r="A18" s="12" t="s">
        <v>7</v>
      </c>
      <c r="B18" s="21">
        <f t="shared" si="1"/>
        <v>1.9208740330799012</v>
      </c>
      <c r="C18" s="21">
        <f t="shared" si="2"/>
        <v>2.0706960163512078</v>
      </c>
      <c r="D18" s="21">
        <f t="shared" si="3"/>
        <v>1.7507519515223957</v>
      </c>
    </row>
    <row r="19" spans="1:4" ht="23.25">
      <c r="A19" s="12" t="s">
        <v>8</v>
      </c>
      <c r="B19" s="21">
        <f t="shared" si="1"/>
        <v>4.625051331493327</v>
      </c>
      <c r="C19" s="21">
        <f t="shared" si="2"/>
        <v>4.936053690269012</v>
      </c>
      <c r="D19" s="21">
        <f t="shared" si="3"/>
        <v>4.2719097731653726</v>
      </c>
    </row>
    <row r="20" spans="1:4" ht="23.25">
      <c r="A20" s="12" t="s">
        <v>9</v>
      </c>
      <c r="B20" s="21">
        <f t="shared" si="1"/>
        <v>11.574861505776134</v>
      </c>
      <c r="C20" s="21">
        <f t="shared" si="2"/>
        <v>10.379668385297961</v>
      </c>
      <c r="D20" s="21">
        <f t="shared" si="3"/>
        <v>12.931997068123868</v>
      </c>
    </row>
    <row r="21" spans="1:4" ht="23.25">
      <c r="A21" s="12" t="s">
        <v>10</v>
      </c>
      <c r="B21" s="21">
        <f t="shared" si="1"/>
        <v>64.190021204293018</v>
      </c>
      <c r="C21" s="21">
        <f t="shared" si="2"/>
        <v>65.174584982797626</v>
      </c>
      <c r="D21" s="21">
        <f t="shared" si="3"/>
        <v>63.072054162553805</v>
      </c>
    </row>
    <row r="22" spans="1:4" ht="23.25">
      <c r="A22" s="17" t="s">
        <v>11</v>
      </c>
      <c r="B22" s="21">
        <f t="shared" si="1"/>
        <v>15.691585441608909</v>
      </c>
      <c r="C22" s="21">
        <f t="shared" si="2"/>
        <v>15.893570195135553</v>
      </c>
      <c r="D22" s="21">
        <f t="shared" si="3"/>
        <v>15.462232806150816</v>
      </c>
    </row>
    <row r="23" spans="1:4" ht="26.25">
      <c r="A23" s="11" t="s">
        <v>16</v>
      </c>
      <c r="B23" s="3"/>
      <c r="C23" s="3"/>
      <c r="D23" s="3"/>
    </row>
    <row r="24" spans="1:4" ht="23.25">
      <c r="A24" s="3" t="s">
        <v>17</v>
      </c>
      <c r="B24" s="3"/>
      <c r="C24" s="3"/>
      <c r="D24" s="3"/>
    </row>
  </sheetData>
  <mergeCells count="2">
    <mergeCell ref="B3:D3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58C4-C0FB-46CE-AEC8-652E68DF93CC}">
  <dimension ref="A1:N24"/>
  <sheetViews>
    <sheetView workbookViewId="0">
      <selection activeCell="B14" sqref="B14"/>
    </sheetView>
  </sheetViews>
  <sheetFormatPr defaultRowHeight="21.75"/>
  <cols>
    <col min="1" max="1" width="43.28515625" customWidth="1"/>
    <col min="2" max="4" width="13.28515625" customWidth="1"/>
  </cols>
  <sheetData>
    <row r="1" spans="1:14" ht="23.25">
      <c r="A1" s="4" t="s">
        <v>12</v>
      </c>
      <c r="B1" s="3"/>
      <c r="C1" s="3"/>
      <c r="D1" s="3"/>
    </row>
    <row r="2" spans="1:14" ht="23.25">
      <c r="A2" s="15" t="s">
        <v>13</v>
      </c>
      <c r="B2" s="16" t="s">
        <v>0</v>
      </c>
      <c r="C2" s="16" t="s">
        <v>1</v>
      </c>
      <c r="D2" s="16" t="s">
        <v>2</v>
      </c>
    </row>
    <row r="3" spans="1:14">
      <c r="A3" s="9"/>
      <c r="B3" s="23" t="s">
        <v>3</v>
      </c>
      <c r="C3" s="23"/>
      <c r="D3" s="23"/>
    </row>
    <row r="4" spans="1:14" ht="23.25">
      <c r="A4" s="14" t="s">
        <v>4</v>
      </c>
      <c r="B4" s="19">
        <v>289220.12</v>
      </c>
      <c r="C4" s="19">
        <v>152261.45000000001</v>
      </c>
      <c r="D4" s="19">
        <v>136958.68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26.25">
      <c r="A5" s="12" t="s">
        <v>15</v>
      </c>
      <c r="B5" s="20">
        <v>2759.29</v>
      </c>
      <c r="C5" s="20">
        <v>1225.1400000000001</v>
      </c>
      <c r="D5" s="20">
        <v>1534.15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23.25">
      <c r="A6" s="12" t="s">
        <v>14</v>
      </c>
      <c r="B6" s="20">
        <v>668.39</v>
      </c>
      <c r="C6" s="20">
        <v>233.5</v>
      </c>
      <c r="D6" s="20">
        <v>434.89</v>
      </c>
      <c r="F6" s="25"/>
      <c r="G6" s="25"/>
      <c r="H6" s="25"/>
      <c r="I6" s="25"/>
      <c r="J6" s="25"/>
      <c r="K6" s="25"/>
      <c r="L6" s="25"/>
      <c r="M6" s="25"/>
      <c r="N6" s="25"/>
    </row>
    <row r="7" spans="1:14" ht="23.25">
      <c r="A7" s="13" t="s">
        <v>6</v>
      </c>
      <c r="B7" s="20">
        <v>4500.0600000000004</v>
      </c>
      <c r="C7" s="20">
        <v>1924.67</v>
      </c>
      <c r="D7" s="20">
        <v>2575.39</v>
      </c>
    </row>
    <row r="8" spans="1:14" ht="23.25">
      <c r="A8" s="12" t="s">
        <v>7</v>
      </c>
      <c r="B8" s="20">
        <v>9668.59</v>
      </c>
      <c r="C8" s="20">
        <v>4937.95</v>
      </c>
      <c r="D8" s="20">
        <v>4730.6400000000003</v>
      </c>
    </row>
    <row r="9" spans="1:14" ht="23.25">
      <c r="A9" s="12" t="s">
        <v>8</v>
      </c>
      <c r="B9" s="20">
        <v>10381.98</v>
      </c>
      <c r="C9" s="20">
        <v>5123.66</v>
      </c>
      <c r="D9" s="20">
        <v>5258.33</v>
      </c>
    </row>
    <row r="10" spans="1:14" ht="23.25">
      <c r="A10" s="12" t="s">
        <v>9</v>
      </c>
      <c r="B10" s="20">
        <v>24613.4</v>
      </c>
      <c r="C10" s="20">
        <v>13341.99</v>
      </c>
      <c r="D10" s="20">
        <v>11271.41</v>
      </c>
    </row>
    <row r="11" spans="1:14" ht="23.25">
      <c r="A11" s="12" t="s">
        <v>10</v>
      </c>
      <c r="B11" s="20">
        <v>164780.01999999999</v>
      </c>
      <c r="C11" s="20">
        <v>86663.74</v>
      </c>
      <c r="D11" s="20">
        <v>78116.28</v>
      </c>
    </row>
    <row r="12" spans="1:14" ht="23.25">
      <c r="A12" s="12" t="s">
        <v>11</v>
      </c>
      <c r="B12" s="20">
        <v>71848.38</v>
      </c>
      <c r="C12" s="20">
        <v>38810.79</v>
      </c>
      <c r="D12" s="20">
        <v>33037.589999999997</v>
      </c>
    </row>
    <row r="13" spans="1:14">
      <c r="A13" s="10"/>
      <c r="B13" s="23" t="s">
        <v>5</v>
      </c>
      <c r="C13" s="23"/>
      <c r="D13" s="23"/>
    </row>
    <row r="14" spans="1:14" ht="23.25">
      <c r="A14" s="14" t="s">
        <v>4</v>
      </c>
      <c r="B14" s="18">
        <v>100</v>
      </c>
      <c r="C14" s="18">
        <v>100</v>
      </c>
      <c r="D14" s="18">
        <v>100</v>
      </c>
    </row>
    <row r="15" spans="1:14" ht="26.25">
      <c r="A15" s="12" t="s">
        <v>15</v>
      </c>
      <c r="B15" s="21">
        <f>B5/$B$4*100</f>
        <v>0.95404496754928403</v>
      </c>
      <c r="C15" s="21">
        <f>C5/$C$4*100</f>
        <v>0.80462914283293641</v>
      </c>
      <c r="D15" s="21">
        <f>D5/$D$4*100</f>
        <v>1.1201553636469044</v>
      </c>
    </row>
    <row r="16" spans="1:14" ht="23.25">
      <c r="A16" s="12" t="s">
        <v>14</v>
      </c>
      <c r="B16" s="21">
        <f t="shared" ref="B16:B22" si="0">B6/$B$4*100</f>
        <v>0.23110079616867596</v>
      </c>
      <c r="C16" s="21">
        <v>0.1</v>
      </c>
      <c r="D16" s="21">
        <f t="shared" ref="D16:D22" si="1">D6/$D$4*100</f>
        <v>0.3175337262304222</v>
      </c>
    </row>
    <row r="17" spans="1:4" ht="23.25">
      <c r="A17" s="13" t="s">
        <v>6</v>
      </c>
      <c r="B17" s="21">
        <f t="shared" si="0"/>
        <v>1.5559290964957764</v>
      </c>
      <c r="C17" s="21">
        <f t="shared" ref="C17:C22" si="2">C7/$C$4*100</f>
        <v>1.264056003670003</v>
      </c>
      <c r="D17" s="21">
        <f t="shared" si="1"/>
        <v>1.8804138591288992</v>
      </c>
    </row>
    <row r="18" spans="1:4" ht="23.25">
      <c r="A18" s="12" t="s">
        <v>7</v>
      </c>
      <c r="B18" s="21">
        <f t="shared" si="0"/>
        <v>3.342986649753136</v>
      </c>
      <c r="C18" s="21">
        <f t="shared" si="2"/>
        <v>3.2430730168404405</v>
      </c>
      <c r="D18" s="21">
        <v>3.5</v>
      </c>
    </row>
    <row r="19" spans="1:4" ht="23.25">
      <c r="A19" s="12" t="s">
        <v>8</v>
      </c>
      <c r="B19" s="21">
        <f t="shared" si="0"/>
        <v>3.589646529432323</v>
      </c>
      <c r="C19" s="21">
        <f t="shared" si="2"/>
        <v>3.3650408557123286</v>
      </c>
      <c r="D19" s="21">
        <v>3.9</v>
      </c>
    </row>
    <row r="20" spans="1:4" ht="23.25">
      <c r="A20" s="12" t="s">
        <v>9</v>
      </c>
      <c r="B20" s="21">
        <f t="shared" si="0"/>
        <v>8.5102654683913421</v>
      </c>
      <c r="C20" s="21">
        <f t="shared" si="2"/>
        <v>8.7625528326441113</v>
      </c>
      <c r="D20" s="21">
        <f t="shared" si="1"/>
        <v>8.2297887216786858</v>
      </c>
    </row>
    <row r="21" spans="1:4" ht="23.25">
      <c r="A21" s="12" t="s">
        <v>10</v>
      </c>
      <c r="B21" s="21">
        <f t="shared" si="0"/>
        <v>56.973913156525903</v>
      </c>
      <c r="C21" s="21">
        <f t="shared" si="2"/>
        <v>56.917716204594136</v>
      </c>
      <c r="D21" s="21">
        <f t="shared" si="1"/>
        <v>57.036384988523551</v>
      </c>
    </row>
    <row r="22" spans="1:4" ht="23.25">
      <c r="A22" s="17" t="s">
        <v>11</v>
      </c>
      <c r="B22" s="22">
        <f t="shared" si="0"/>
        <v>24.842109878109451</v>
      </c>
      <c r="C22" s="22">
        <f t="shared" si="2"/>
        <v>25.489570735074441</v>
      </c>
      <c r="D22" s="22">
        <f t="shared" si="1"/>
        <v>24.122304625015367</v>
      </c>
    </row>
    <row r="23" spans="1:4" ht="26.25">
      <c r="A23" s="11" t="s">
        <v>16</v>
      </c>
      <c r="B23" s="3"/>
      <c r="C23" s="3"/>
      <c r="D23" s="3"/>
    </row>
    <row r="24" spans="1:4" ht="23.25">
      <c r="A24" s="3" t="s">
        <v>17</v>
      </c>
      <c r="B24" s="3"/>
      <c r="C24" s="3"/>
      <c r="D24" s="3"/>
    </row>
  </sheetData>
  <mergeCells count="2">
    <mergeCell ref="B3:D3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ตร7</vt:lpstr>
      <vt:lpstr>ตร7-1</vt:lpstr>
      <vt:lpstr>ตร7-2</vt:lpstr>
      <vt:lpstr>ตร7-3</vt:lpstr>
      <vt:lpstr>ตร7-4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2021-03-02T09:04:03Z</cp:lastPrinted>
  <dcterms:created xsi:type="dcterms:W3CDTF">2002-10-04T04:22:30Z</dcterms:created>
  <dcterms:modified xsi:type="dcterms:W3CDTF">2021-08-06T08:35:24Z</dcterms:modified>
</cp:coreProperties>
</file>