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3.7" sheetId="1" r:id="rId1"/>
  </sheets>
  <definedNames>
    <definedName name="_xlnm.Print_Area" localSheetId="0">'T-3.7'!$A$1:$W$40</definedName>
  </definedNames>
  <calcPr calcId="125725"/>
</workbook>
</file>

<file path=xl/calcChain.xml><?xml version="1.0" encoding="utf-8"?>
<calcChain xmlns="http://schemas.openxmlformats.org/spreadsheetml/2006/main">
  <c r="N32" i="1"/>
  <c r="K32"/>
  <c r="H32"/>
  <c r="G32"/>
  <c r="F32"/>
  <c r="E32"/>
  <c r="N31"/>
  <c r="K31"/>
  <c r="H31"/>
  <c r="G31"/>
  <c r="F31"/>
  <c r="E31"/>
  <c r="N30"/>
  <c r="K30"/>
  <c r="H30"/>
  <c r="G30"/>
  <c r="F30"/>
  <c r="E30"/>
  <c r="S29"/>
  <c r="R29"/>
  <c r="Q29"/>
  <c r="P29"/>
  <c r="O29"/>
  <c r="N29"/>
  <c r="M29"/>
  <c r="L29"/>
  <c r="K29"/>
  <c r="J29"/>
  <c r="I29"/>
  <c r="H29"/>
  <c r="G29"/>
  <c r="F29"/>
  <c r="E29" s="1"/>
  <c r="N28"/>
  <c r="K28"/>
  <c r="H28"/>
  <c r="G28"/>
  <c r="F28"/>
  <c r="E28"/>
  <c r="N27"/>
  <c r="K27"/>
  <c r="H27"/>
  <c r="G27"/>
  <c r="F27"/>
  <c r="E27"/>
  <c r="N26"/>
  <c r="K26"/>
  <c r="H26"/>
  <c r="G26"/>
  <c r="F26"/>
  <c r="E26"/>
  <c r="T25"/>
  <c r="S25"/>
  <c r="R25"/>
  <c r="Q25"/>
  <c r="P25"/>
  <c r="O25"/>
  <c r="N25"/>
  <c r="M25"/>
  <c r="L25"/>
  <c r="K25"/>
  <c r="J25"/>
  <c r="I25"/>
  <c r="H25" s="1"/>
  <c r="G25"/>
  <c r="Q24"/>
  <c r="N24"/>
  <c r="K24"/>
  <c r="H24"/>
  <c r="G24"/>
  <c r="F24"/>
  <c r="E24" s="1"/>
  <c r="Q23"/>
  <c r="N23"/>
  <c r="K23"/>
  <c r="H23"/>
  <c r="G23"/>
  <c r="F23"/>
  <c r="E23"/>
  <c r="Q22"/>
  <c r="N22"/>
  <c r="K22"/>
  <c r="H22"/>
  <c r="G22"/>
  <c r="F22"/>
  <c r="E22" s="1"/>
  <c r="Q21"/>
  <c r="N21"/>
  <c r="K21"/>
  <c r="H21"/>
  <c r="G21"/>
  <c r="F21"/>
  <c r="E21"/>
  <c r="Q20"/>
  <c r="N20"/>
  <c r="K20"/>
  <c r="H20"/>
  <c r="G20"/>
  <c r="F20"/>
  <c r="E20" s="1"/>
  <c r="Q19"/>
  <c r="N19"/>
  <c r="K19"/>
  <c r="H19"/>
  <c r="G19"/>
  <c r="F19"/>
  <c r="E19"/>
  <c r="S18"/>
  <c r="R18"/>
  <c r="Q18"/>
  <c r="P18"/>
  <c r="O18"/>
  <c r="N18"/>
  <c r="M18"/>
  <c r="L18"/>
  <c r="K18"/>
  <c r="J18"/>
  <c r="G18" s="1"/>
  <c r="I18"/>
  <c r="H18"/>
  <c r="F18"/>
  <c r="E18" s="1"/>
  <c r="Q17"/>
  <c r="H17"/>
  <c r="G17"/>
  <c r="F17"/>
  <c r="E17"/>
  <c r="Q16"/>
  <c r="N16"/>
  <c r="K16"/>
  <c r="H16"/>
  <c r="G16"/>
  <c r="F16"/>
  <c r="E16" s="1"/>
  <c r="Q15"/>
  <c r="N15"/>
  <c r="K15"/>
  <c r="H15"/>
  <c r="G15"/>
  <c r="F15"/>
  <c r="E15"/>
  <c r="Q14"/>
  <c r="N14"/>
  <c r="K14"/>
  <c r="H14"/>
  <c r="G14"/>
  <c r="F14"/>
  <c r="E14" s="1"/>
  <c r="S13"/>
  <c r="R13"/>
  <c r="Q13"/>
  <c r="P13"/>
  <c r="O13"/>
  <c r="N13"/>
  <c r="M13"/>
  <c r="L13"/>
  <c r="K13"/>
  <c r="J13"/>
  <c r="I13"/>
  <c r="H13" s="1"/>
  <c r="H12" s="1"/>
  <c r="G13"/>
  <c r="S12"/>
  <c r="R12"/>
  <c r="Q12"/>
  <c r="P12"/>
  <c r="O12"/>
  <c r="N12"/>
  <c r="M12"/>
  <c r="L12"/>
  <c r="K12"/>
  <c r="J12"/>
  <c r="I12"/>
  <c r="G12"/>
  <c r="F12"/>
  <c r="E12"/>
  <c r="F13" l="1"/>
  <c r="E13" s="1"/>
  <c r="F25"/>
  <c r="E25" s="1"/>
</calcChain>
</file>

<file path=xl/sharedStrings.xml><?xml version="1.0" encoding="utf-8"?>
<sst xmlns="http://schemas.openxmlformats.org/spreadsheetml/2006/main" count="110" uniqueCount="81">
  <si>
    <t xml:space="preserve">ตาราง     </t>
  </si>
  <si>
    <t>นักเรียน จำแนกตามสังกัด เพศ และชั้นเรียน ปีการศึกษา 2561</t>
  </si>
  <si>
    <t xml:space="preserve">Table </t>
  </si>
  <si>
    <t>Student by Jurisdiction, Sex and Grade: Academic Year 2018</t>
  </si>
  <si>
    <t>ชั้นเรียน</t>
  </si>
  <si>
    <r>
      <t xml:space="preserve">สังกัด  </t>
    </r>
    <r>
      <rPr>
        <sz val="11"/>
        <rFont val="TH SarabunPSK"/>
        <family val="2"/>
      </rPr>
      <t>Jurisdiction</t>
    </r>
  </si>
  <si>
    <t>Grade</t>
  </si>
  <si>
    <t>สนง.คณะกรรมการ</t>
  </si>
  <si>
    <t>กรมส่งเสริม</t>
  </si>
  <si>
    <t>โรงเรียนตำรวจตระเวนชายแดน</t>
  </si>
  <si>
    <t>รวม</t>
  </si>
  <si>
    <t>การศึกษาขั้นพื้นฐาน</t>
  </si>
  <si>
    <t>ส่งเสริมการศึกษาเอกชน</t>
  </si>
  <si>
    <t>การปกครองท้องถิ่น</t>
  </si>
  <si>
    <t>The Border Patrol</t>
  </si>
  <si>
    <t>Total</t>
  </si>
  <si>
    <t>Office of the Basic</t>
  </si>
  <si>
    <t>Office of the Private</t>
  </si>
  <si>
    <t xml:space="preserve">Department of Local </t>
  </si>
  <si>
    <t>Police School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</si>
  <si>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</si>
  <si>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</si>
  <si>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</si>
  <si>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</si>
  <si>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</si>
  <si>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</si>
  <si>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</si>
  <si>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</si>
  <si>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</si>
  <si>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</si>
  <si>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</si>
  <si>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</si>
  <si>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</si>
  <si>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</si>
  <si>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</si>
  <si>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</si>
  <si>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</si>
  <si>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</si>
  <si>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</si>
  <si>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</si>
  <si>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</si>
  <si>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</si>
  <si>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</si>
  <si>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</si>
  <si>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</si>
  <si>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</si>
  <si>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</si>
  <si>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</si>
  <si>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</si>
  <si>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</si>
  <si>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</si>
  <si>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</si>
  <si>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</si>
  <si>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</si>
  <si>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</si>
  <si>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</si>
  <si>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</si>
  <si>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</si>
  <si>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</si>
  <si>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</si>
  <si>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</si>
  <si>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</si>
  <si>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</si>
  <si>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</si>
  <si>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</si>
  <si>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</si>
  <si>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         1/  </t>
  </si>
  <si>
    <t>……………………………………………………..</t>
  </si>
  <si>
    <t xml:space="preserve">         1/  ……………………………………………………..</t>
  </si>
  <si>
    <t xml:space="preserve">หมายเหตุ:  </t>
  </si>
  <si>
    <t>ส่วนราชการอื่น ได้แก่ โรงเรียนตำรวจตระเวนชายแดน</t>
  </si>
  <si>
    <t xml:space="preserve">     Note: Other government organizations; The Border Patrol Police School</t>
  </si>
  <si>
    <t xml:space="preserve">      ที่มา:   </t>
  </si>
  <si>
    <t>สำนักงานเขตพื้นที่การศึกษาประถมศึกษาพัทลุง  เขต 1 เขต 2</t>
  </si>
  <si>
    <t xml:space="preserve">  Source:  Phatthalung Primary Educational Service Area Office, Area 1 Area 2 </t>
  </si>
  <si>
    <t>สำนักงานเขตพื้นที่การศึกษามัธยมศึกษาเขต 12</t>
  </si>
  <si>
    <t>Secondary Secondary Educational Service Area Office, Area 12</t>
  </si>
  <si>
    <t>สถาบันการศึกษาสังกัด สนง.คณะกรรมการส่งเสริมการศึกษาเอกชนภายในจังหวัดพัทลุง</t>
  </si>
  <si>
    <t xml:space="preserve">             Education institute of Office of the Private Education Commission in Phatthalung  province.</t>
  </si>
  <si>
    <t>กรมส่งเสริมการปกครองส่วนท้องถิ่น</t>
  </si>
  <si>
    <t xml:space="preserve">             Department of Local Administration.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</si>
</sst>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 applyBorder="1"/>
    <xf numFmtId="187" fontId="1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188" fontId="4" fillId="0" borderId="11" xfId="1" applyNumberFormat="1" applyFont="1" applyBorder="1" applyAlignment="1">
      <alignment vertical="center"/>
    </xf>
    <xf numFmtId="188" fontId="4" fillId="0" borderId="6" xfId="1" applyNumberFormat="1" applyFont="1" applyBorder="1" applyAlignment="1">
      <alignment vertical="center"/>
    </xf>
    <xf numFmtId="0" fontId="3" fillId="0" borderId="9" xfId="0" applyFont="1" applyBorder="1"/>
    <xf numFmtId="0" fontId="3" fillId="0" borderId="13" xfId="0" applyFont="1" applyBorder="1"/>
    <xf numFmtId="0" fontId="3" fillId="0" borderId="10" xfId="0" applyFont="1" applyBorder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9" fillId="0" borderId="0" xfId="0" applyFont="1"/>
    <xf numFmtId="0" fontId="3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1040343</xdr:colOff>
      <xdr:row>36</xdr:row>
      <xdr:rowOff>186266</xdr:rowOff>
    </xdr:from>
    <xdr:to>
      <xdr:col>22</xdr:col>
      <xdr:colOff>312209</xdr:colOff>
      <xdr:row>39</xdr:row>
      <xdr:rowOff>154517</xdr:rowOff>
    </xdr:to>
    <xdr:grpSp>
      <xdr:nvGrpSpPr>
        <xdr:cNvPr id="2" name="Group 1"/>
        <xdr:cNvGrpSpPr/>
      </xdr:nvGrpSpPr>
      <xdr:grpSpPr>
        <a:xfrm>
          <a:off x="9165168" y="6177491"/>
          <a:ext cx="472016" cy="577851"/>
          <a:chOff x="10219267" y="5772150"/>
          <a:chExt cx="467783" cy="600076"/>
        </a:xfrm>
      </xdr:grpSpPr>
      <xdr:sp macro="" textlink="">
        <xdr:nvSpPr>
          <xdr:cNvPr id="3" name="Chevron 2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35932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1"/>
  <sheetViews>
    <sheetView showGridLines="0" tabSelected="1" topLeftCell="A2" workbookViewId="0">
      <selection activeCell="K22" sqref="K22"/>
    </sheetView>
  </sheetViews>
  <sheetFormatPr defaultRowHeight="18.75"/>
  <cols>
    <col min="1" max="1" width="1.7109375" style="4" customWidth="1"/>
    <col min="2" max="2" width="5.85546875" style="4" customWidth="1"/>
    <col min="3" max="3" width="4.42578125" style="4" customWidth="1"/>
    <col min="4" max="4" width="3.7109375" style="4" customWidth="1"/>
    <col min="5" max="19" width="7" style="4" customWidth="1"/>
    <col min="20" max="20" width="1.140625" style="4" customWidth="1"/>
    <col min="21" max="21" width="15.7109375" style="4" customWidth="1"/>
    <col min="22" max="22" width="2.28515625" style="4" customWidth="1"/>
    <col min="23" max="23" width="5.28515625" style="4" customWidth="1"/>
    <col min="24" max="16384" width="9.140625" style="4"/>
  </cols>
  <sheetData>
    <row r="1" spans="1:22" s="1" customFormat="1">
      <c r="B1" s="1" t="s">
        <v>0</v>
      </c>
      <c r="C1" s="2">
        <v>3.7</v>
      </c>
      <c r="D1" s="1" t="s">
        <v>1</v>
      </c>
    </row>
    <row r="2" spans="1:22" s="3" customFormat="1" ht="20.25" customHeight="1">
      <c r="B2" s="1" t="s">
        <v>2</v>
      </c>
      <c r="C2" s="2">
        <v>3.7</v>
      </c>
      <c r="D2" s="1" t="s">
        <v>3</v>
      </c>
      <c r="E2" s="1"/>
    </row>
    <row r="3" spans="1:22" ht="6.75" customHeight="1"/>
    <row r="4" spans="1:22" s="14" customFormat="1" ht="15" customHeight="1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 t="s">
        <v>6</v>
      </c>
      <c r="U4" s="13"/>
    </row>
    <row r="5" spans="1:22" s="14" customFormat="1" ht="15.75" customHeight="1">
      <c r="A5" s="15"/>
      <c r="B5" s="15"/>
      <c r="C5" s="15"/>
      <c r="D5" s="16"/>
      <c r="E5" s="17"/>
      <c r="F5" s="18"/>
      <c r="G5" s="19"/>
      <c r="H5" s="17" t="s">
        <v>7</v>
      </c>
      <c r="I5" s="18"/>
      <c r="J5" s="19"/>
      <c r="K5" s="20" t="s">
        <v>7</v>
      </c>
      <c r="L5" s="21"/>
      <c r="M5" s="22"/>
      <c r="N5" s="17" t="s">
        <v>8</v>
      </c>
      <c r="O5" s="18"/>
      <c r="P5" s="19"/>
      <c r="Q5" s="18" t="s">
        <v>9</v>
      </c>
      <c r="R5" s="18"/>
      <c r="S5" s="18"/>
      <c r="T5" s="23"/>
      <c r="U5" s="24"/>
    </row>
    <row r="6" spans="1:22" s="14" customFormat="1" ht="17.25" customHeight="1">
      <c r="A6" s="15"/>
      <c r="B6" s="15"/>
      <c r="C6" s="15"/>
      <c r="D6" s="16"/>
      <c r="E6" s="17" t="s">
        <v>10</v>
      </c>
      <c r="F6" s="18"/>
      <c r="G6" s="19"/>
      <c r="H6" s="17" t="s">
        <v>11</v>
      </c>
      <c r="I6" s="18"/>
      <c r="J6" s="19"/>
      <c r="K6" s="17" t="s">
        <v>12</v>
      </c>
      <c r="L6" s="18"/>
      <c r="M6" s="19"/>
      <c r="N6" s="17" t="s">
        <v>13</v>
      </c>
      <c r="O6" s="18"/>
      <c r="P6" s="19"/>
      <c r="Q6" s="18" t="s">
        <v>14</v>
      </c>
      <c r="R6" s="18"/>
      <c r="S6" s="18"/>
      <c r="T6" s="23"/>
      <c r="U6" s="24"/>
    </row>
    <row r="7" spans="1:22" s="14" customFormat="1" ht="16.5" customHeight="1">
      <c r="A7" s="15"/>
      <c r="B7" s="15"/>
      <c r="C7" s="15"/>
      <c r="D7" s="16"/>
      <c r="E7" s="25" t="s">
        <v>15</v>
      </c>
      <c r="F7" s="26"/>
      <c r="G7" s="27"/>
      <c r="H7" s="25" t="s">
        <v>16</v>
      </c>
      <c r="I7" s="26"/>
      <c r="J7" s="27"/>
      <c r="K7" s="25" t="s">
        <v>17</v>
      </c>
      <c r="L7" s="26"/>
      <c r="M7" s="27"/>
      <c r="N7" s="25" t="s">
        <v>18</v>
      </c>
      <c r="O7" s="26"/>
      <c r="P7" s="27"/>
      <c r="Q7" s="26" t="s">
        <v>19</v>
      </c>
      <c r="R7" s="26"/>
      <c r="S7" s="26"/>
      <c r="T7" s="23"/>
      <c r="U7" s="24"/>
    </row>
    <row r="8" spans="1:22" s="14" customFormat="1" ht="14.25" customHeight="1">
      <c r="A8" s="15"/>
      <c r="B8" s="15"/>
      <c r="C8" s="15"/>
      <c r="D8" s="16"/>
      <c r="E8" s="28"/>
      <c r="F8" s="29"/>
      <c r="G8" s="30"/>
      <c r="H8" s="31" t="s">
        <v>20</v>
      </c>
      <c r="I8" s="32"/>
      <c r="J8" s="33"/>
      <c r="K8" s="31" t="s">
        <v>20</v>
      </c>
      <c r="L8" s="32"/>
      <c r="M8" s="33"/>
      <c r="N8" s="25" t="s">
        <v>21</v>
      </c>
      <c r="O8" s="26"/>
      <c r="P8" s="27"/>
      <c r="Q8" s="31"/>
      <c r="R8" s="32"/>
      <c r="S8" s="33"/>
      <c r="T8" s="23"/>
      <c r="U8" s="24"/>
    </row>
    <row r="9" spans="1:22" s="14" customFormat="1" ht="13.5" customHeight="1">
      <c r="A9" s="15"/>
      <c r="B9" s="15"/>
      <c r="C9" s="15"/>
      <c r="D9" s="16"/>
      <c r="E9" s="34" t="s">
        <v>10</v>
      </c>
      <c r="F9" s="35" t="s">
        <v>22</v>
      </c>
      <c r="G9" s="35" t="s">
        <v>23</v>
      </c>
      <c r="H9" s="36" t="s">
        <v>10</v>
      </c>
      <c r="I9" s="36" t="s">
        <v>22</v>
      </c>
      <c r="J9" s="35" t="s">
        <v>23</v>
      </c>
      <c r="K9" s="36" t="s">
        <v>10</v>
      </c>
      <c r="L9" s="36" t="s">
        <v>22</v>
      </c>
      <c r="M9" s="35" t="s">
        <v>23</v>
      </c>
      <c r="N9" s="36" t="s">
        <v>10</v>
      </c>
      <c r="O9" s="36" t="s">
        <v>22</v>
      </c>
      <c r="P9" s="36" t="s">
        <v>23</v>
      </c>
      <c r="Q9" s="34" t="s">
        <v>10</v>
      </c>
      <c r="R9" s="34" t="s">
        <v>22</v>
      </c>
      <c r="S9" s="37" t="s">
        <v>23</v>
      </c>
      <c r="T9" s="23"/>
      <c r="U9" s="24"/>
    </row>
    <row r="10" spans="1:22" s="14" customFormat="1" ht="13.5" customHeight="1">
      <c r="A10" s="38"/>
      <c r="B10" s="38"/>
      <c r="C10" s="38"/>
      <c r="D10" s="39"/>
      <c r="E10" s="40" t="s">
        <v>15</v>
      </c>
      <c r="F10" s="41" t="s">
        <v>24</v>
      </c>
      <c r="G10" s="41" t="s">
        <v>25</v>
      </c>
      <c r="H10" s="40" t="s">
        <v>15</v>
      </c>
      <c r="I10" s="40" t="s">
        <v>24</v>
      </c>
      <c r="J10" s="41" t="s">
        <v>25</v>
      </c>
      <c r="K10" s="40" t="s">
        <v>15</v>
      </c>
      <c r="L10" s="40" t="s">
        <v>24</v>
      </c>
      <c r="M10" s="41" t="s">
        <v>25</v>
      </c>
      <c r="N10" s="40" t="s">
        <v>15</v>
      </c>
      <c r="O10" s="40" t="s">
        <v>24</v>
      </c>
      <c r="P10" s="41" t="s">
        <v>25</v>
      </c>
      <c r="Q10" s="40" t="s">
        <v>15</v>
      </c>
      <c r="R10" s="40" t="s">
        <v>24</v>
      </c>
      <c r="S10" s="42" t="s">
        <v>25</v>
      </c>
      <c r="T10" s="43"/>
      <c r="U10" s="44"/>
    </row>
    <row r="11" spans="1:22" s="14" customFormat="1" ht="3" customHeight="1">
      <c r="A11" s="45"/>
      <c r="B11" s="45"/>
      <c r="C11" s="45"/>
      <c r="D11" s="46"/>
      <c r="E11" s="34"/>
      <c r="F11" s="35"/>
      <c r="G11" s="35"/>
      <c r="H11" s="34"/>
      <c r="I11" s="34"/>
      <c r="J11" s="35"/>
      <c r="K11" s="35"/>
      <c r="L11" s="35"/>
      <c r="M11" s="35"/>
      <c r="N11" s="34"/>
      <c r="O11" s="34"/>
      <c r="P11" s="35"/>
      <c r="Q11" s="34"/>
      <c r="R11" s="34"/>
      <c r="S11" s="37"/>
      <c r="T11" s="47"/>
    </row>
    <row r="12" spans="1:22" s="14" customFormat="1" ht="13.5" customHeight="1">
      <c r="A12" s="48" t="s">
        <v>26</v>
      </c>
      <c r="B12" s="48"/>
      <c r="C12" s="48"/>
      <c r="D12" s="49"/>
      <c r="E12" s="50">
        <f>SUM(F12+G12)</f>
        <v>77816</v>
      </c>
      <c r="F12" s="51">
        <f>SUM(I12+L12+O12+R12)</f>
        <v>38337</v>
      </c>
      <c r="G12" s="51">
        <f>SUM(J12+M12+P12+S12)</f>
        <v>39479</v>
      </c>
      <c r="H12" s="50">
        <f>SUM(H13,H18,H25,H29)</f>
        <v>54164</v>
      </c>
      <c r="I12" s="50">
        <f t="shared" ref="I12:S12" si="0">SUM(I13,I18,I25,I29)</f>
        <v>26484</v>
      </c>
      <c r="J12" s="50">
        <f t="shared" si="0"/>
        <v>27680</v>
      </c>
      <c r="K12" s="50">
        <f>SUM(K13,K18,K25,K29)</f>
        <v>12695</v>
      </c>
      <c r="L12" s="50">
        <f t="shared" si="0"/>
        <v>6400</v>
      </c>
      <c r="M12" s="50">
        <f t="shared" si="0"/>
        <v>6295</v>
      </c>
      <c r="N12" s="50">
        <f t="shared" si="0"/>
        <v>10857</v>
      </c>
      <c r="O12" s="50">
        <f t="shared" si="0"/>
        <v>5409</v>
      </c>
      <c r="P12" s="50">
        <f t="shared" si="0"/>
        <v>5448</v>
      </c>
      <c r="Q12" s="50">
        <f t="shared" si="0"/>
        <v>100</v>
      </c>
      <c r="R12" s="50">
        <f t="shared" si="0"/>
        <v>44</v>
      </c>
      <c r="S12" s="50">
        <f t="shared" si="0"/>
        <v>56</v>
      </c>
      <c r="T12" s="52"/>
      <c r="U12" s="53" t="s">
        <v>15</v>
      </c>
      <c r="V12" s="54"/>
    </row>
    <row r="13" spans="1:22" s="14" customFormat="1" ht="13.5" customHeight="1">
      <c r="A13" s="55" t="s">
        <v>27</v>
      </c>
      <c r="B13" s="56"/>
      <c r="C13" s="56"/>
      <c r="D13" s="57"/>
      <c r="E13" s="50">
        <f t="shared" ref="E13:E32" si="1">SUM(F13+G13)</f>
        <v>13398</v>
      </c>
      <c r="F13" s="51">
        <f t="shared" ref="F13:G32" si="2">SUM(I13+L13+O13+R13)</f>
        <v>6939</v>
      </c>
      <c r="G13" s="51">
        <f t="shared" si="2"/>
        <v>6459</v>
      </c>
      <c r="H13" s="50">
        <f>SUM(I13:J13)</f>
        <v>8343</v>
      </c>
      <c r="I13" s="50">
        <f>SUM(I14:I17)</f>
        <v>4321</v>
      </c>
      <c r="J13" s="50">
        <f>SUM(J14:J17)</f>
        <v>4022</v>
      </c>
      <c r="K13" s="50">
        <f>SUM(L13:M13)</f>
        <v>3134</v>
      </c>
      <c r="L13" s="50">
        <f t="shared" ref="L13:S13" si="3">SUM(L14:L17)</f>
        <v>1606</v>
      </c>
      <c r="M13" s="50">
        <f t="shared" si="3"/>
        <v>1528</v>
      </c>
      <c r="N13" s="50">
        <f t="shared" si="3"/>
        <v>1898</v>
      </c>
      <c r="O13" s="50">
        <f t="shared" si="3"/>
        <v>999</v>
      </c>
      <c r="P13" s="50">
        <f t="shared" si="3"/>
        <v>899</v>
      </c>
      <c r="Q13" s="50">
        <f t="shared" si="3"/>
        <v>23</v>
      </c>
      <c r="R13" s="50">
        <f t="shared" si="3"/>
        <v>13</v>
      </c>
      <c r="S13" s="50">
        <f t="shared" si="3"/>
        <v>10</v>
      </c>
      <c r="T13" s="58" t="s">
        <v>28</v>
      </c>
      <c r="U13" s="59"/>
      <c r="V13" s="54"/>
    </row>
    <row r="14" spans="1:22" s="14" customFormat="1" ht="13.5" customHeight="1">
      <c r="A14" s="60"/>
      <c r="B14" s="60" t="s">
        <v>29</v>
      </c>
      <c r="C14" s="60"/>
      <c r="D14" s="61"/>
      <c r="E14" s="50">
        <f t="shared" si="1"/>
        <v>1669</v>
      </c>
      <c r="F14" s="51">
        <f t="shared" si="2"/>
        <v>845</v>
      </c>
      <c r="G14" s="51">
        <f t="shared" si="2"/>
        <v>824</v>
      </c>
      <c r="H14" s="50">
        <f t="shared" ref="H14:H32" si="4">SUM(I14:J14)</f>
        <v>360</v>
      </c>
      <c r="I14" s="50">
        <v>190</v>
      </c>
      <c r="J14" s="51">
        <v>170</v>
      </c>
      <c r="K14" s="50">
        <f t="shared" ref="K14:K16" si="5">SUM(L14:M14)</f>
        <v>799</v>
      </c>
      <c r="L14" s="61">
        <v>392</v>
      </c>
      <c r="M14" s="61">
        <v>407</v>
      </c>
      <c r="N14" s="50">
        <f t="shared" ref="N14:N16" si="6">SUM(O14:P14)</f>
        <v>506</v>
      </c>
      <c r="O14" s="62">
        <v>260</v>
      </c>
      <c r="P14" s="61">
        <v>246</v>
      </c>
      <c r="Q14" s="62">
        <f>SUM(R14:S14)</f>
        <v>4</v>
      </c>
      <c r="R14" s="62">
        <v>3</v>
      </c>
      <c r="S14" s="60">
        <v>1</v>
      </c>
      <c r="T14" s="52"/>
      <c r="U14" s="63" t="s">
        <v>30</v>
      </c>
    </row>
    <row r="15" spans="1:22" s="14" customFormat="1" ht="13.5" customHeight="1">
      <c r="A15" s="60"/>
      <c r="B15" s="60" t="s">
        <v>31</v>
      </c>
      <c r="C15" s="60"/>
      <c r="D15" s="61"/>
      <c r="E15" s="50">
        <f t="shared" si="1"/>
        <v>5958</v>
      </c>
      <c r="F15" s="51">
        <f t="shared" si="2"/>
        <v>3132</v>
      </c>
      <c r="G15" s="51">
        <f t="shared" si="2"/>
        <v>2826</v>
      </c>
      <c r="H15" s="50">
        <f t="shared" si="4"/>
        <v>3793</v>
      </c>
      <c r="I15" s="50">
        <v>1994</v>
      </c>
      <c r="J15" s="51">
        <v>1799</v>
      </c>
      <c r="K15" s="50">
        <f t="shared" si="5"/>
        <v>1159</v>
      </c>
      <c r="L15" s="61">
        <v>594</v>
      </c>
      <c r="M15" s="61">
        <v>565</v>
      </c>
      <c r="N15" s="50">
        <f t="shared" si="6"/>
        <v>996</v>
      </c>
      <c r="O15" s="62">
        <v>538</v>
      </c>
      <c r="P15" s="61">
        <v>458</v>
      </c>
      <c r="Q15" s="62">
        <f t="shared" ref="Q15:Q24" si="7">SUM(R15:S15)</f>
        <v>10</v>
      </c>
      <c r="R15" s="62">
        <v>6</v>
      </c>
      <c r="S15" s="60">
        <v>4</v>
      </c>
      <c r="T15" s="52"/>
      <c r="U15" s="63" t="s">
        <v>32</v>
      </c>
    </row>
    <row r="16" spans="1:22" s="14" customFormat="1" ht="13.5" customHeight="1">
      <c r="A16" s="60"/>
      <c r="B16" s="60" t="s">
        <v>33</v>
      </c>
      <c r="C16" s="60"/>
      <c r="D16" s="61"/>
      <c r="E16" s="50">
        <f t="shared" si="1"/>
        <v>5771</v>
      </c>
      <c r="F16" s="51">
        <f t="shared" si="2"/>
        <v>2962</v>
      </c>
      <c r="G16" s="51">
        <f t="shared" si="2"/>
        <v>2809</v>
      </c>
      <c r="H16" s="50">
        <f t="shared" si="4"/>
        <v>4190</v>
      </c>
      <c r="I16" s="50">
        <v>2137</v>
      </c>
      <c r="J16" s="51">
        <v>2053</v>
      </c>
      <c r="K16" s="50">
        <f t="shared" si="5"/>
        <v>1176</v>
      </c>
      <c r="L16" s="61">
        <v>620</v>
      </c>
      <c r="M16" s="61">
        <v>556</v>
      </c>
      <c r="N16" s="50">
        <f t="shared" si="6"/>
        <v>396</v>
      </c>
      <c r="O16" s="62">
        <v>201</v>
      </c>
      <c r="P16" s="61">
        <v>195</v>
      </c>
      <c r="Q16" s="62">
        <f t="shared" si="7"/>
        <v>9</v>
      </c>
      <c r="R16" s="62">
        <v>4</v>
      </c>
      <c r="S16" s="61">
        <v>5</v>
      </c>
      <c r="T16" s="63"/>
      <c r="U16" s="64" t="s">
        <v>34</v>
      </c>
    </row>
    <row r="17" spans="1:23" s="14" customFormat="1" ht="13.5" customHeight="1">
      <c r="A17" s="60"/>
      <c r="B17" s="60" t="s">
        <v>35</v>
      </c>
      <c r="C17" s="60"/>
      <c r="D17" s="61"/>
      <c r="E17" s="50">
        <f t="shared" si="1"/>
        <v>0</v>
      </c>
      <c r="F17" s="51">
        <f t="shared" si="2"/>
        <v>0</v>
      </c>
      <c r="G17" s="51">
        <f t="shared" si="2"/>
        <v>0</v>
      </c>
      <c r="H17" s="50">
        <f t="shared" si="4"/>
        <v>0</v>
      </c>
      <c r="I17" s="50">
        <v>0</v>
      </c>
      <c r="J17" s="51">
        <v>0</v>
      </c>
      <c r="K17" s="61">
        <v>0</v>
      </c>
      <c r="L17" s="61">
        <v>0</v>
      </c>
      <c r="M17" s="61">
        <v>0</v>
      </c>
      <c r="N17" s="62">
        <v>0</v>
      </c>
      <c r="O17" s="62">
        <v>0</v>
      </c>
      <c r="P17" s="61">
        <v>0</v>
      </c>
      <c r="Q17" s="62">
        <f t="shared" si="7"/>
        <v>0</v>
      </c>
      <c r="R17" s="62">
        <v>0</v>
      </c>
      <c r="S17" s="61">
        <v>0</v>
      </c>
      <c r="T17" s="63"/>
      <c r="U17" s="64" t="s">
        <v>36</v>
      </c>
    </row>
    <row r="18" spans="1:23" s="14" customFormat="1" ht="13.5" customHeight="1">
      <c r="A18" s="65" t="s">
        <v>37</v>
      </c>
      <c r="B18" s="60"/>
      <c r="C18" s="60"/>
      <c r="D18" s="61"/>
      <c r="E18" s="50">
        <f t="shared" si="1"/>
        <v>37918</v>
      </c>
      <c r="F18" s="51">
        <f t="shared" si="2"/>
        <v>19469</v>
      </c>
      <c r="G18" s="51">
        <f t="shared" si="2"/>
        <v>18449</v>
      </c>
      <c r="H18" s="50">
        <f t="shared" si="4"/>
        <v>26669</v>
      </c>
      <c r="I18" s="50">
        <f>SUM(I19:I24)</f>
        <v>13747</v>
      </c>
      <c r="J18" s="50">
        <f>SUM(J19:J24)</f>
        <v>12922</v>
      </c>
      <c r="K18" s="50">
        <f t="shared" ref="K18:S18" si="8">SUM(K19:K24)</f>
        <v>4968</v>
      </c>
      <c r="L18" s="50">
        <f t="shared" si="8"/>
        <v>2564</v>
      </c>
      <c r="M18" s="50">
        <f t="shared" si="8"/>
        <v>2404</v>
      </c>
      <c r="N18" s="50">
        <f t="shared" si="8"/>
        <v>6204</v>
      </c>
      <c r="O18" s="50">
        <f t="shared" si="8"/>
        <v>3127</v>
      </c>
      <c r="P18" s="50">
        <f t="shared" si="8"/>
        <v>3077</v>
      </c>
      <c r="Q18" s="50">
        <f t="shared" si="8"/>
        <v>77</v>
      </c>
      <c r="R18" s="50">
        <f t="shared" si="8"/>
        <v>31</v>
      </c>
      <c r="S18" s="50">
        <f t="shared" si="8"/>
        <v>46</v>
      </c>
      <c r="T18" s="58" t="s">
        <v>38</v>
      </c>
      <c r="U18" s="63"/>
      <c r="V18" s="54"/>
      <c r="W18" s="54"/>
    </row>
    <row r="19" spans="1:23" s="14" customFormat="1" ht="13.5" customHeight="1">
      <c r="A19" s="60"/>
      <c r="B19" s="60" t="s">
        <v>39</v>
      </c>
      <c r="C19" s="60"/>
      <c r="D19" s="61"/>
      <c r="E19" s="50">
        <f t="shared" si="1"/>
        <v>6378</v>
      </c>
      <c r="F19" s="51">
        <f t="shared" si="2"/>
        <v>3289</v>
      </c>
      <c r="G19" s="51">
        <f t="shared" si="2"/>
        <v>3089</v>
      </c>
      <c r="H19" s="50">
        <f t="shared" si="4"/>
        <v>4352</v>
      </c>
      <c r="I19" s="50">
        <v>2252</v>
      </c>
      <c r="J19" s="51">
        <v>2100</v>
      </c>
      <c r="K19" s="50">
        <f t="shared" ref="K19:K24" si="9">SUM(L19:M19)</f>
        <v>879</v>
      </c>
      <c r="L19" s="61">
        <v>436</v>
      </c>
      <c r="M19" s="61">
        <v>443</v>
      </c>
      <c r="N19" s="50">
        <f t="shared" ref="N19:N24" si="10">SUM(O19:P19)</f>
        <v>1135</v>
      </c>
      <c r="O19" s="62">
        <v>598</v>
      </c>
      <c r="P19" s="61">
        <v>537</v>
      </c>
      <c r="Q19" s="62">
        <f t="shared" si="7"/>
        <v>12</v>
      </c>
      <c r="R19" s="62">
        <v>3</v>
      </c>
      <c r="S19" s="61">
        <v>9</v>
      </c>
      <c r="T19" s="63"/>
      <c r="U19" s="64" t="s">
        <v>40</v>
      </c>
    </row>
    <row r="20" spans="1:23" ht="13.5" customHeight="1">
      <c r="A20" s="60"/>
      <c r="B20" s="60" t="s">
        <v>41</v>
      </c>
      <c r="C20" s="60"/>
      <c r="D20" s="61"/>
      <c r="E20" s="50">
        <f t="shared" si="1"/>
        <v>6119</v>
      </c>
      <c r="F20" s="51">
        <f t="shared" si="2"/>
        <v>3167</v>
      </c>
      <c r="G20" s="51">
        <f t="shared" si="2"/>
        <v>2952</v>
      </c>
      <c r="H20" s="50">
        <f t="shared" si="4"/>
        <v>4283</v>
      </c>
      <c r="I20" s="50">
        <v>2226</v>
      </c>
      <c r="J20" s="51">
        <v>2057</v>
      </c>
      <c r="K20" s="50">
        <f t="shared" si="9"/>
        <v>801</v>
      </c>
      <c r="L20" s="61">
        <v>422</v>
      </c>
      <c r="M20" s="61">
        <v>379</v>
      </c>
      <c r="N20" s="50">
        <f t="shared" si="10"/>
        <v>1022</v>
      </c>
      <c r="O20" s="62">
        <v>515</v>
      </c>
      <c r="P20" s="61">
        <v>507</v>
      </c>
      <c r="Q20" s="62">
        <f t="shared" si="7"/>
        <v>13</v>
      </c>
      <c r="R20" s="62">
        <v>4</v>
      </c>
      <c r="S20" s="61">
        <v>9</v>
      </c>
      <c r="T20" s="63"/>
      <c r="U20" s="64" t="s">
        <v>42</v>
      </c>
    </row>
    <row r="21" spans="1:23" ht="13.5" customHeight="1">
      <c r="A21" s="65"/>
      <c r="B21" s="60" t="s">
        <v>43</v>
      </c>
      <c r="C21" s="60"/>
      <c r="D21" s="61"/>
      <c r="E21" s="50">
        <f t="shared" si="1"/>
        <v>6265</v>
      </c>
      <c r="F21" s="51">
        <f t="shared" si="2"/>
        <v>3160</v>
      </c>
      <c r="G21" s="51">
        <f t="shared" si="2"/>
        <v>3105</v>
      </c>
      <c r="H21" s="50">
        <f t="shared" si="4"/>
        <v>4475</v>
      </c>
      <c r="I21" s="50">
        <v>2243</v>
      </c>
      <c r="J21" s="51">
        <v>2232</v>
      </c>
      <c r="K21" s="50">
        <f t="shared" si="9"/>
        <v>770</v>
      </c>
      <c r="L21" s="61">
        <v>407</v>
      </c>
      <c r="M21" s="61">
        <v>363</v>
      </c>
      <c r="N21" s="50">
        <f t="shared" si="10"/>
        <v>1011</v>
      </c>
      <c r="O21" s="62">
        <v>505</v>
      </c>
      <c r="P21" s="61">
        <v>506</v>
      </c>
      <c r="Q21" s="62">
        <f t="shared" si="7"/>
        <v>9</v>
      </c>
      <c r="R21" s="62">
        <v>5</v>
      </c>
      <c r="S21" s="61">
        <v>4</v>
      </c>
      <c r="T21" s="63"/>
      <c r="U21" s="64" t="s">
        <v>44</v>
      </c>
    </row>
    <row r="22" spans="1:23" ht="13.5" customHeight="1">
      <c r="A22" s="60"/>
      <c r="B22" s="60" t="s">
        <v>45</v>
      </c>
      <c r="C22" s="60"/>
      <c r="D22" s="61"/>
      <c r="E22" s="50">
        <f t="shared" si="1"/>
        <v>6336</v>
      </c>
      <c r="F22" s="51">
        <f t="shared" si="2"/>
        <v>3291</v>
      </c>
      <c r="G22" s="51">
        <f t="shared" si="2"/>
        <v>3045</v>
      </c>
      <c r="H22" s="50">
        <f t="shared" si="4"/>
        <v>4530</v>
      </c>
      <c r="I22" s="50">
        <v>2365</v>
      </c>
      <c r="J22" s="51">
        <v>2165</v>
      </c>
      <c r="K22" s="50">
        <f t="shared" si="9"/>
        <v>789</v>
      </c>
      <c r="L22" s="61">
        <v>402</v>
      </c>
      <c r="M22" s="61">
        <v>387</v>
      </c>
      <c r="N22" s="50">
        <f t="shared" si="10"/>
        <v>1007</v>
      </c>
      <c r="O22" s="62">
        <v>520</v>
      </c>
      <c r="P22" s="61">
        <v>487</v>
      </c>
      <c r="Q22" s="62">
        <f t="shared" si="7"/>
        <v>10</v>
      </c>
      <c r="R22" s="62">
        <v>4</v>
      </c>
      <c r="S22" s="61">
        <v>6</v>
      </c>
      <c r="T22" s="63"/>
      <c r="U22" s="64" t="s">
        <v>46</v>
      </c>
    </row>
    <row r="23" spans="1:23" ht="13.5" customHeight="1">
      <c r="A23" s="60"/>
      <c r="B23" s="60" t="s">
        <v>47</v>
      </c>
      <c r="C23" s="60"/>
      <c r="D23" s="61"/>
      <c r="E23" s="50">
        <f t="shared" si="1"/>
        <v>6458</v>
      </c>
      <c r="F23" s="51">
        <f t="shared" si="2"/>
        <v>3290</v>
      </c>
      <c r="G23" s="51">
        <f t="shared" si="2"/>
        <v>3168</v>
      </c>
      <c r="H23" s="50">
        <f t="shared" si="4"/>
        <v>4523</v>
      </c>
      <c r="I23" s="50">
        <v>2329</v>
      </c>
      <c r="J23" s="51">
        <v>2194</v>
      </c>
      <c r="K23" s="50">
        <f t="shared" si="9"/>
        <v>856</v>
      </c>
      <c r="L23" s="61">
        <v>444</v>
      </c>
      <c r="M23" s="61">
        <v>412</v>
      </c>
      <c r="N23" s="50">
        <f t="shared" si="10"/>
        <v>1063</v>
      </c>
      <c r="O23" s="62">
        <v>509</v>
      </c>
      <c r="P23" s="61">
        <v>554</v>
      </c>
      <c r="Q23" s="62">
        <f t="shared" si="7"/>
        <v>16</v>
      </c>
      <c r="R23" s="62">
        <v>8</v>
      </c>
      <c r="S23" s="61">
        <v>8</v>
      </c>
      <c r="T23" s="63"/>
      <c r="U23" s="64" t="s">
        <v>48</v>
      </c>
    </row>
    <row r="24" spans="1:23" ht="13.5" customHeight="1">
      <c r="A24" s="60"/>
      <c r="B24" s="60" t="s">
        <v>49</v>
      </c>
      <c r="C24" s="60"/>
      <c r="D24" s="61"/>
      <c r="E24" s="50">
        <f t="shared" si="1"/>
        <v>6362</v>
      </c>
      <c r="F24" s="51">
        <f t="shared" si="2"/>
        <v>3272</v>
      </c>
      <c r="G24" s="51">
        <f t="shared" si="2"/>
        <v>3090</v>
      </c>
      <c r="H24" s="50">
        <f t="shared" si="4"/>
        <v>4506</v>
      </c>
      <c r="I24" s="50">
        <v>2332</v>
      </c>
      <c r="J24" s="51">
        <v>2174</v>
      </c>
      <c r="K24" s="50">
        <f t="shared" si="9"/>
        <v>873</v>
      </c>
      <c r="L24" s="61">
        <v>453</v>
      </c>
      <c r="M24" s="61">
        <v>420</v>
      </c>
      <c r="N24" s="50">
        <f t="shared" si="10"/>
        <v>966</v>
      </c>
      <c r="O24" s="62">
        <v>480</v>
      </c>
      <c r="P24" s="61">
        <v>486</v>
      </c>
      <c r="Q24" s="62">
        <f t="shared" si="7"/>
        <v>17</v>
      </c>
      <c r="R24" s="62">
        <v>7</v>
      </c>
      <c r="S24" s="61">
        <v>10</v>
      </c>
      <c r="T24" s="63"/>
      <c r="U24" s="64" t="s">
        <v>50</v>
      </c>
    </row>
    <row r="25" spans="1:23" ht="13.5" customHeight="1">
      <c r="A25" s="65" t="s">
        <v>51</v>
      </c>
      <c r="B25" s="60"/>
      <c r="C25" s="60"/>
      <c r="D25" s="61"/>
      <c r="E25" s="50">
        <f t="shared" si="1"/>
        <v>17216</v>
      </c>
      <c r="F25" s="51">
        <f t="shared" si="2"/>
        <v>8466</v>
      </c>
      <c r="G25" s="51">
        <f t="shared" si="2"/>
        <v>8750</v>
      </c>
      <c r="H25" s="50">
        <f t="shared" si="4"/>
        <v>12018</v>
      </c>
      <c r="I25" s="50">
        <f>SUM(I26:I28)</f>
        <v>5847</v>
      </c>
      <c r="J25" s="50">
        <f>SUM(J26:J28)</f>
        <v>6171</v>
      </c>
      <c r="K25" s="50">
        <f t="shared" ref="K25:T25" si="11">SUM(K26:K28)</f>
        <v>3202</v>
      </c>
      <c r="L25" s="50">
        <f t="shared" si="11"/>
        <v>1631</v>
      </c>
      <c r="M25" s="50">
        <f t="shared" si="11"/>
        <v>1571</v>
      </c>
      <c r="N25" s="50">
        <f t="shared" si="11"/>
        <v>1996</v>
      </c>
      <c r="O25" s="50">
        <f t="shared" si="11"/>
        <v>988</v>
      </c>
      <c r="P25" s="50">
        <f t="shared" si="11"/>
        <v>1008</v>
      </c>
      <c r="Q25" s="50">
        <f t="shared" si="11"/>
        <v>0</v>
      </c>
      <c r="R25" s="50">
        <f t="shared" si="11"/>
        <v>0</v>
      </c>
      <c r="S25" s="50">
        <f t="shared" si="11"/>
        <v>0</v>
      </c>
      <c r="T25" s="66">
        <f t="shared" si="11"/>
        <v>0</v>
      </c>
      <c r="U25" s="59"/>
      <c r="V25" s="54"/>
    </row>
    <row r="26" spans="1:23" ht="13.5" customHeight="1">
      <c r="A26" s="60"/>
      <c r="B26" s="60" t="s">
        <v>52</v>
      </c>
      <c r="C26" s="60"/>
      <c r="D26" s="61"/>
      <c r="E26" s="50">
        <f t="shared" si="1"/>
        <v>6076</v>
      </c>
      <c r="F26" s="51">
        <f t="shared" si="2"/>
        <v>3118</v>
      </c>
      <c r="G26" s="51">
        <f t="shared" si="2"/>
        <v>2958</v>
      </c>
      <c r="H26" s="50">
        <f t="shared" si="4"/>
        <v>4140</v>
      </c>
      <c r="I26" s="50">
        <v>2101</v>
      </c>
      <c r="J26" s="51">
        <v>2039</v>
      </c>
      <c r="K26" s="50">
        <f t="shared" ref="K26:K28" si="12">SUM(L26:M26)</f>
        <v>1276</v>
      </c>
      <c r="L26" s="61">
        <v>691</v>
      </c>
      <c r="M26" s="61">
        <v>585</v>
      </c>
      <c r="N26" s="50">
        <f t="shared" ref="N26:N32" si="13">SUM(O26:P26)</f>
        <v>660</v>
      </c>
      <c r="O26" s="62">
        <v>326</v>
      </c>
      <c r="P26" s="61">
        <v>334</v>
      </c>
      <c r="Q26" s="62">
        <v>0</v>
      </c>
      <c r="R26" s="62">
        <v>0</v>
      </c>
      <c r="S26" s="61">
        <v>0</v>
      </c>
      <c r="T26" s="63"/>
      <c r="U26" s="64" t="s">
        <v>53</v>
      </c>
    </row>
    <row r="27" spans="1:23" ht="13.5" customHeight="1">
      <c r="A27" s="60"/>
      <c r="B27" s="60" t="s">
        <v>54</v>
      </c>
      <c r="C27" s="60"/>
      <c r="D27" s="61"/>
      <c r="E27" s="50">
        <f t="shared" si="1"/>
        <v>5834</v>
      </c>
      <c r="F27" s="51">
        <f t="shared" si="2"/>
        <v>2861</v>
      </c>
      <c r="G27" s="51">
        <f t="shared" si="2"/>
        <v>2973</v>
      </c>
      <c r="H27" s="50">
        <f t="shared" si="4"/>
        <v>4121</v>
      </c>
      <c r="I27" s="50">
        <v>1994</v>
      </c>
      <c r="J27" s="51">
        <v>2127</v>
      </c>
      <c r="K27" s="61">
        <f t="shared" si="12"/>
        <v>996</v>
      </c>
      <c r="L27" s="61">
        <v>507</v>
      </c>
      <c r="M27" s="61">
        <v>489</v>
      </c>
      <c r="N27" s="50">
        <f t="shared" si="13"/>
        <v>717</v>
      </c>
      <c r="O27" s="62">
        <v>360</v>
      </c>
      <c r="P27" s="61">
        <v>357</v>
      </c>
      <c r="Q27" s="62">
        <v>0</v>
      </c>
      <c r="R27" s="62">
        <v>0</v>
      </c>
      <c r="S27" s="61">
        <v>0</v>
      </c>
      <c r="T27" s="63"/>
      <c r="U27" s="64" t="s">
        <v>55</v>
      </c>
    </row>
    <row r="28" spans="1:23" ht="13.5" customHeight="1">
      <c r="A28" s="60"/>
      <c r="B28" s="60" t="s">
        <v>56</v>
      </c>
      <c r="C28" s="60"/>
      <c r="D28" s="61"/>
      <c r="E28" s="50">
        <f t="shared" si="1"/>
        <v>5306</v>
      </c>
      <c r="F28" s="51">
        <f t="shared" si="2"/>
        <v>2487</v>
      </c>
      <c r="G28" s="51">
        <f t="shared" si="2"/>
        <v>2819</v>
      </c>
      <c r="H28" s="50">
        <f t="shared" si="4"/>
        <v>3757</v>
      </c>
      <c r="I28" s="50">
        <v>1752</v>
      </c>
      <c r="J28" s="51">
        <v>2005</v>
      </c>
      <c r="K28" s="61">
        <f t="shared" si="12"/>
        <v>930</v>
      </c>
      <c r="L28" s="61">
        <v>433</v>
      </c>
      <c r="M28" s="61">
        <v>497</v>
      </c>
      <c r="N28" s="50">
        <f t="shared" si="13"/>
        <v>619</v>
      </c>
      <c r="O28" s="62">
        <v>302</v>
      </c>
      <c r="P28" s="61">
        <v>317</v>
      </c>
      <c r="Q28" s="62">
        <v>0</v>
      </c>
      <c r="R28" s="62">
        <v>0</v>
      </c>
      <c r="S28" s="61">
        <v>0</v>
      </c>
      <c r="T28" s="63"/>
      <c r="U28" s="64" t="s">
        <v>57</v>
      </c>
    </row>
    <row r="29" spans="1:23" ht="13.5" customHeight="1">
      <c r="A29" s="65" t="s">
        <v>58</v>
      </c>
      <c r="B29" s="60"/>
      <c r="C29" s="60"/>
      <c r="D29" s="61"/>
      <c r="E29" s="50">
        <f t="shared" si="1"/>
        <v>9284</v>
      </c>
      <c r="F29" s="51">
        <f t="shared" si="2"/>
        <v>3463</v>
      </c>
      <c r="G29" s="51">
        <f t="shared" si="2"/>
        <v>5821</v>
      </c>
      <c r="H29" s="50">
        <f t="shared" si="4"/>
        <v>7134</v>
      </c>
      <c r="I29" s="67">
        <f>SUM(I30:I32)</f>
        <v>2569</v>
      </c>
      <c r="J29" s="67">
        <f>SUM(J30:J32)</f>
        <v>4565</v>
      </c>
      <c r="K29" s="67">
        <f t="shared" ref="K29:S29" si="14">SUM(K30:K32)</f>
        <v>1391</v>
      </c>
      <c r="L29" s="67">
        <f t="shared" si="14"/>
        <v>599</v>
      </c>
      <c r="M29" s="67">
        <f t="shared" si="14"/>
        <v>792</v>
      </c>
      <c r="N29" s="67">
        <f t="shared" si="14"/>
        <v>759</v>
      </c>
      <c r="O29" s="67">
        <f t="shared" si="14"/>
        <v>295</v>
      </c>
      <c r="P29" s="67">
        <f t="shared" si="14"/>
        <v>464</v>
      </c>
      <c r="Q29" s="67">
        <f t="shared" si="14"/>
        <v>0</v>
      </c>
      <c r="R29" s="67">
        <f t="shared" si="14"/>
        <v>0</v>
      </c>
      <c r="S29" s="67">
        <f t="shared" si="14"/>
        <v>0</v>
      </c>
      <c r="T29" s="58" t="s">
        <v>59</v>
      </c>
      <c r="U29" s="59"/>
      <c r="V29" s="54"/>
    </row>
    <row r="30" spans="1:23" ht="13.5" customHeight="1">
      <c r="A30" s="60"/>
      <c r="B30" s="60" t="s">
        <v>60</v>
      </c>
      <c r="C30" s="60"/>
      <c r="D30" s="61"/>
      <c r="E30" s="50">
        <f t="shared" si="1"/>
        <v>3350</v>
      </c>
      <c r="F30" s="51">
        <f t="shared" si="2"/>
        <v>1310</v>
      </c>
      <c r="G30" s="51">
        <f t="shared" si="2"/>
        <v>2040</v>
      </c>
      <c r="H30" s="50">
        <f t="shared" si="4"/>
        <v>2481</v>
      </c>
      <c r="I30" s="67">
        <v>939</v>
      </c>
      <c r="J30" s="68">
        <v>1542</v>
      </c>
      <c r="K30" s="50">
        <f t="shared" ref="K30:K32" si="15">SUM(L30:M30)</f>
        <v>599</v>
      </c>
      <c r="L30" s="61">
        <v>265</v>
      </c>
      <c r="M30" s="61">
        <v>334</v>
      </c>
      <c r="N30" s="50">
        <f t="shared" si="13"/>
        <v>270</v>
      </c>
      <c r="O30" s="62">
        <v>106</v>
      </c>
      <c r="P30" s="61">
        <v>164</v>
      </c>
      <c r="Q30" s="62">
        <v>0</v>
      </c>
      <c r="R30" s="62">
        <v>0</v>
      </c>
      <c r="S30" s="61">
        <v>0</v>
      </c>
      <c r="T30" s="63"/>
      <c r="U30" s="64" t="s">
        <v>61</v>
      </c>
    </row>
    <row r="31" spans="1:23" ht="13.5" customHeight="1">
      <c r="A31" s="60"/>
      <c r="B31" s="60" t="s">
        <v>62</v>
      </c>
      <c r="C31" s="60"/>
      <c r="D31" s="61"/>
      <c r="E31" s="50">
        <f t="shared" si="1"/>
        <v>2983</v>
      </c>
      <c r="F31" s="51">
        <f t="shared" si="2"/>
        <v>1087</v>
      </c>
      <c r="G31" s="51">
        <f t="shared" si="2"/>
        <v>1896</v>
      </c>
      <c r="H31" s="50">
        <f t="shared" si="4"/>
        <v>2370</v>
      </c>
      <c r="I31" s="67">
        <v>833</v>
      </c>
      <c r="J31" s="68">
        <v>1537</v>
      </c>
      <c r="K31" s="50">
        <f t="shared" si="15"/>
        <v>387</v>
      </c>
      <c r="L31" s="61">
        <v>161</v>
      </c>
      <c r="M31" s="61">
        <v>226</v>
      </c>
      <c r="N31" s="50">
        <f t="shared" si="13"/>
        <v>226</v>
      </c>
      <c r="O31" s="62">
        <v>93</v>
      </c>
      <c r="P31" s="61">
        <v>133</v>
      </c>
      <c r="Q31" s="62">
        <v>0</v>
      </c>
      <c r="R31" s="62">
        <v>0</v>
      </c>
      <c r="S31" s="61">
        <v>0</v>
      </c>
      <c r="T31" s="63"/>
      <c r="U31" s="64" t="s">
        <v>63</v>
      </c>
    </row>
    <row r="32" spans="1:23" ht="13.5" customHeight="1">
      <c r="A32" s="60"/>
      <c r="B32" s="60" t="s">
        <v>64</v>
      </c>
      <c r="C32" s="60"/>
      <c r="D32" s="61"/>
      <c r="E32" s="50">
        <f t="shared" si="1"/>
        <v>2951</v>
      </c>
      <c r="F32" s="51">
        <f t="shared" si="2"/>
        <v>1066</v>
      </c>
      <c r="G32" s="51">
        <f t="shared" si="2"/>
        <v>1885</v>
      </c>
      <c r="H32" s="50">
        <f t="shared" si="4"/>
        <v>2283</v>
      </c>
      <c r="I32" s="67">
        <v>797</v>
      </c>
      <c r="J32" s="68">
        <v>1486</v>
      </c>
      <c r="K32" s="50">
        <f t="shared" si="15"/>
        <v>405</v>
      </c>
      <c r="L32" s="61">
        <v>173</v>
      </c>
      <c r="M32" s="61">
        <v>232</v>
      </c>
      <c r="N32" s="50">
        <f t="shared" si="13"/>
        <v>263</v>
      </c>
      <c r="O32" s="62">
        <v>96</v>
      </c>
      <c r="P32" s="61">
        <v>167</v>
      </c>
      <c r="Q32" s="62">
        <v>0</v>
      </c>
      <c r="R32" s="62">
        <v>0</v>
      </c>
      <c r="S32" s="61">
        <v>0</v>
      </c>
      <c r="T32" s="63"/>
      <c r="U32" s="64" t="s">
        <v>65</v>
      </c>
    </row>
    <row r="33" spans="1:21" ht="3" customHeight="1">
      <c r="A33" s="69"/>
      <c r="B33" s="69"/>
      <c r="C33" s="69"/>
      <c r="D33" s="69"/>
      <c r="E33" s="70"/>
      <c r="F33" s="71"/>
      <c r="G33" s="71"/>
      <c r="H33" s="70"/>
      <c r="I33" s="70"/>
      <c r="J33" s="71"/>
      <c r="K33" s="71"/>
      <c r="L33" s="71"/>
      <c r="M33" s="71"/>
      <c r="N33" s="70"/>
      <c r="O33" s="70"/>
      <c r="P33" s="71"/>
      <c r="Q33" s="70"/>
      <c r="R33" s="70"/>
      <c r="S33" s="71"/>
      <c r="T33" s="69"/>
      <c r="U33" s="69"/>
    </row>
    <row r="34" spans="1:21" ht="3" customHeight="1"/>
    <row r="35" spans="1:21" s="73" customFormat="1" ht="12.75" customHeight="1">
      <c r="A35" s="72" t="s">
        <v>66</v>
      </c>
      <c r="B35" s="72"/>
      <c r="C35" s="72" t="s">
        <v>67</v>
      </c>
      <c r="D35" s="72"/>
      <c r="M35" s="72" t="s">
        <v>68</v>
      </c>
      <c r="N35" s="72"/>
      <c r="O35" s="72"/>
    </row>
    <row r="36" spans="1:21" s="73" customFormat="1" ht="15" customHeight="1">
      <c r="A36" s="72" t="s">
        <v>69</v>
      </c>
      <c r="B36" s="14"/>
      <c r="C36" s="14" t="s">
        <v>70</v>
      </c>
      <c r="D36" s="72"/>
      <c r="E36" s="14"/>
      <c r="F36" s="14"/>
      <c r="G36" s="72"/>
      <c r="I36" s="72"/>
      <c r="M36" s="74" t="s">
        <v>71</v>
      </c>
    </row>
    <row r="37" spans="1:21" s="76" customFormat="1" ht="16.5" customHeight="1">
      <c r="A37" s="73" t="s">
        <v>72</v>
      </c>
      <c r="B37" s="73"/>
      <c r="C37" s="75" t="s">
        <v>73</v>
      </c>
      <c r="D37" s="73"/>
      <c r="E37" s="73"/>
      <c r="F37" s="73"/>
      <c r="G37" s="73"/>
      <c r="H37" s="73"/>
      <c r="I37" s="73"/>
      <c r="J37" s="73"/>
      <c r="K37" s="73"/>
      <c r="L37" s="73"/>
      <c r="M37" s="73" t="s">
        <v>74</v>
      </c>
      <c r="N37" s="73"/>
      <c r="O37" s="73"/>
      <c r="P37" s="73"/>
      <c r="Q37" s="73"/>
      <c r="R37" s="73"/>
      <c r="S37" s="73"/>
      <c r="T37" s="73"/>
      <c r="U37" s="73"/>
    </row>
    <row r="38" spans="1:21" s="76" customFormat="1" ht="16.5" customHeight="1">
      <c r="A38" s="77"/>
      <c r="B38" s="73"/>
      <c r="C38" s="75" t="s">
        <v>75</v>
      </c>
      <c r="D38" s="73"/>
      <c r="E38" s="77"/>
      <c r="F38" s="73"/>
      <c r="G38" s="73"/>
      <c r="H38" s="77"/>
      <c r="I38" s="77"/>
      <c r="J38" s="77"/>
      <c r="K38" s="77"/>
      <c r="L38" s="73"/>
      <c r="M38" s="77" t="s">
        <v>76</v>
      </c>
      <c r="N38" s="77"/>
      <c r="O38" s="77"/>
      <c r="P38" s="77"/>
      <c r="Q38" s="73"/>
      <c r="R38" s="77"/>
      <c r="S38" s="77"/>
      <c r="T38" s="77"/>
      <c r="U38" s="77"/>
    </row>
    <row r="39" spans="1:21" s="76" customFormat="1" ht="15" customHeight="1">
      <c r="A39" s="77"/>
      <c r="B39" s="73"/>
      <c r="C39" s="73" t="s">
        <v>77</v>
      </c>
      <c r="D39" s="73"/>
      <c r="E39" s="77"/>
      <c r="F39" s="73"/>
      <c r="G39" s="73"/>
      <c r="H39" s="77"/>
      <c r="I39" s="77"/>
      <c r="J39" s="77"/>
      <c r="K39" s="77"/>
      <c r="L39" s="73"/>
      <c r="M39" s="77" t="s">
        <v>78</v>
      </c>
      <c r="N39" s="77"/>
      <c r="O39" s="77"/>
      <c r="P39" s="77"/>
      <c r="Q39" s="73"/>
      <c r="R39" s="77"/>
      <c r="S39" s="77"/>
      <c r="T39" s="77"/>
      <c r="U39" s="77"/>
    </row>
    <row r="40" spans="1:21" ht="15" customHeight="1">
      <c r="A40" s="14"/>
      <c r="B40" s="73"/>
      <c r="C40" s="73" t="s">
        <v>79</v>
      </c>
      <c r="D40" s="73"/>
      <c r="E40" s="77"/>
      <c r="F40" s="73"/>
      <c r="G40" s="73"/>
      <c r="H40" s="77"/>
      <c r="I40" s="77"/>
      <c r="J40" s="77"/>
      <c r="K40" s="77"/>
      <c r="L40" s="77"/>
      <c r="M40" s="77" t="s">
        <v>80</v>
      </c>
      <c r="N40" s="77"/>
      <c r="O40" s="77"/>
      <c r="P40" s="77"/>
      <c r="Q40" s="77"/>
      <c r="R40" s="77"/>
      <c r="S40" s="77"/>
      <c r="T40" s="77"/>
      <c r="U40" s="77"/>
    </row>
    <row r="41" spans="1:21">
      <c r="N41" s="78"/>
      <c r="O41" s="78"/>
      <c r="P41" s="78"/>
    </row>
  </sheetData>
  <mergeCells count="23">
    <mergeCell ref="H8:J8"/>
    <mergeCell ref="K8:M8"/>
    <mergeCell ref="N8:P8"/>
    <mergeCell ref="Q8:S8"/>
    <mergeCell ref="A12:D12"/>
    <mergeCell ref="K6:M6"/>
    <mergeCell ref="N6:P6"/>
    <mergeCell ref="Q6:S6"/>
    <mergeCell ref="E7:G7"/>
    <mergeCell ref="H7:J7"/>
    <mergeCell ref="K7:M7"/>
    <mergeCell ref="N7:P7"/>
    <mergeCell ref="Q7:S7"/>
    <mergeCell ref="A4:D10"/>
    <mergeCell ref="H4:S4"/>
    <mergeCell ref="T4:U10"/>
    <mergeCell ref="E5:G5"/>
    <mergeCell ref="H5:J5"/>
    <mergeCell ref="K5:M5"/>
    <mergeCell ref="N5:P5"/>
    <mergeCell ref="Q5:S5"/>
    <mergeCell ref="E6:G6"/>
    <mergeCell ref="H6:J6"/>
  </mergeCells>
  <pageMargins left="0.55118110236220474" right="0.43" top="0.78740157480314965" bottom="0.51181102362204722" header="0.51181102362204722" footer="0.4330708661417322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2019-09-27T03:37:12Z</dcterms:created>
  <dcterms:modified xsi:type="dcterms:W3CDTF">2019-09-27T03:37:35Z</dcterms:modified>
</cp:coreProperties>
</file>