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75"/>
  </bookViews>
  <sheets>
    <sheet name="ตารางที่7ok" sheetId="1" r:id="rId1"/>
  </sheets>
  <definedNames>
    <definedName name="_xlnm.Print_Area" localSheetId="0">ตารางที่7ok!$A$1:$D$38</definedName>
  </definedNames>
  <calcPr calcId="145621"/>
</workbook>
</file>

<file path=xl/calcChain.xml><?xml version="1.0" encoding="utf-8"?>
<calcChain xmlns="http://schemas.openxmlformats.org/spreadsheetml/2006/main">
  <c r="B17" i="1" l="1"/>
  <c r="B18" i="1"/>
  <c r="B16" i="1"/>
  <c r="B8" i="1"/>
  <c r="B9" i="1"/>
  <c r="B10" i="1"/>
  <c r="B7" i="1"/>
  <c r="B13" i="1"/>
  <c r="B12" i="1"/>
  <c r="B11" i="1" l="1"/>
  <c r="C11" i="1" l="1"/>
  <c r="D11" i="1"/>
  <c r="D6" i="1" s="1"/>
  <c r="D24" i="1" s="1"/>
  <c r="B15" i="1"/>
  <c r="B6" i="1"/>
  <c r="B24" i="1" s="1"/>
  <c r="C15" i="1"/>
  <c r="D15" i="1"/>
  <c r="B28" i="1" l="1"/>
  <c r="B33" i="1"/>
  <c r="B23" i="1"/>
  <c r="B32" i="1"/>
  <c r="B35" i="1"/>
  <c r="B25" i="1"/>
  <c r="B36" i="1"/>
  <c r="B26" i="1"/>
  <c r="B30" i="1"/>
  <c r="B34" i="1"/>
  <c r="B29" i="1"/>
  <c r="D35" i="1"/>
  <c r="D30" i="1"/>
  <c r="D26" i="1"/>
  <c r="D33" i="1"/>
  <c r="D29" i="1"/>
  <c r="D25" i="1"/>
  <c r="D34" i="1"/>
  <c r="D36" i="1"/>
  <c r="D32" i="1"/>
  <c r="D31" i="1" s="1"/>
  <c r="D28" i="1"/>
  <c r="C6" i="1"/>
  <c r="D23" i="1"/>
  <c r="B31" i="1" l="1"/>
  <c r="D27" i="1"/>
  <c r="C23" i="1"/>
  <c r="C33" i="1"/>
  <c r="C24" i="1"/>
  <c r="C32" i="1"/>
  <c r="C31" i="1" s="1"/>
  <c r="C28" i="1"/>
  <c r="C34" i="1"/>
  <c r="C25" i="1"/>
  <c r="C29" i="1"/>
  <c r="C35" i="1"/>
  <c r="C26" i="1"/>
  <c r="C30" i="1"/>
  <c r="C36" i="1"/>
  <c r="B27" i="1"/>
  <c r="B22" i="1" s="1"/>
  <c r="D22" i="1"/>
  <c r="C27" i="1" l="1"/>
  <c r="C22" i="1"/>
</calcChain>
</file>

<file path=xl/sharedStrings.xml><?xml version="1.0" encoding="utf-8"?>
<sst xmlns="http://schemas.openxmlformats.org/spreadsheetml/2006/main" count="40" uniqueCount="25">
  <si>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</si>
  <si>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</si>
  <si>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</si>
  <si>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</si>
  <si>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</si>
  <si>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</si>
  <si>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</si>
  <si>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</si>
  <si>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</si>
  <si>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</si>
  <si>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</si>
  <si>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</si>
  <si>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</si>
  <si>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</si>
  <si>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</si>
  <si>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</si>
  <si>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</si>
  <si>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</si>
  <si>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</si>
  <si>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</si>
  <si>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</si>
  <si>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</si>
  <si>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</si>
  <si>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เดือนกันยายน พ.ศ. 2562</t>
  </si>
  <si>
    <t xml:space="preserve">                  เดือนกันยายน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</si>
</sst>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_-;\-* #,##0.0_-;_-* &quot;-&quot;_-;_-@_-"/>
    <numFmt numFmtId="189" formatCode="_-* #,##0_-;\-* #,##0_-;_-* &quot;-&quot;??_-;_-@_-"/>
    <numFmt numFmtId="190" formatCode="_-* #,##0.0_-;\-* #,##0.0_-;_-* &quot;-&quot;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6"/>
      <name val="TH SarabunPSK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41" fontId="3" fillId="0" borderId="0" xfId="1" applyNumberFormat="1" applyFont="1" applyFill="1"/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187" fontId="4" fillId="0" borderId="0" xfId="1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188" fontId="3" fillId="0" borderId="0" xfId="1" applyNumberFormat="1" applyFont="1" applyFill="1" applyBorder="1" applyAlignment="1">
      <alignment horizontal="right" vertical="center"/>
    </xf>
    <xf numFmtId="188" fontId="4" fillId="0" borderId="0" xfId="1" applyNumberFormat="1" applyFont="1" applyFill="1" applyBorder="1" applyAlignment="1">
      <alignment horizontal="right" vertical="center"/>
    </xf>
    <xf numFmtId="0" fontId="4" fillId="0" borderId="3" xfId="1" applyFont="1" applyFill="1" applyBorder="1" applyAlignment="1" applyProtection="1">
      <alignment horizontal="left" vertical="center"/>
    </xf>
    <xf numFmtId="188" fontId="4" fillId="0" borderId="3" xfId="1" applyNumberFormat="1" applyFont="1" applyFill="1" applyBorder="1" applyAlignment="1">
      <alignment horizontal="right" vertical="center"/>
    </xf>
    <xf numFmtId="0" fontId="5" fillId="0" borderId="0" xfId="0" applyFont="1" applyFill="1"/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4" fillId="0" borderId="0" xfId="1" applyNumberFormat="1" applyFont="1" applyFill="1"/>
    <xf numFmtId="3" fontId="4" fillId="0" borderId="0" xfId="1" applyNumberFormat="1" applyFont="1" applyFill="1" applyAlignment="1">
      <alignment vertical="center"/>
    </xf>
    <xf numFmtId="189" fontId="9" fillId="0" borderId="0" xfId="2" applyNumberFormat="1" applyFont="1" applyFill="1" applyAlignment="1"/>
    <xf numFmtId="189" fontId="9" fillId="0" borderId="0" xfId="2" applyNumberFormat="1" applyFont="1" applyFill="1" applyAlignment="1">
      <alignment vertical="center"/>
    </xf>
    <xf numFmtId="187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9" fontId="4" fillId="0" borderId="0" xfId="2" applyNumberFormat="1" applyFont="1" applyFill="1" applyAlignment="1">
      <alignment vertical="center"/>
    </xf>
    <xf numFmtId="189" fontId="4" fillId="0" borderId="0" xfId="2" applyNumberFormat="1" applyFont="1" applyFill="1"/>
    <xf numFmtId="189" fontId="8" fillId="0" borderId="0" xfId="2" applyNumberFormat="1" applyFont="1" applyFill="1" applyAlignment="1">
      <alignment vertical="center"/>
    </xf>
    <xf numFmtId="189" fontId="3" fillId="0" borderId="0" xfId="1" applyNumberFormat="1" applyFont="1" applyFill="1"/>
    <xf numFmtId="190" fontId="4" fillId="0" borderId="0" xfId="2" applyNumberFormat="1" applyFont="1" applyFill="1"/>
    <xf numFmtId="189" fontId="9" fillId="0" borderId="0" xfId="2" applyNumberFormat="1" applyFont="1" applyAlignment="1">
      <alignment horizontal="right"/>
    </xf>
    <xf numFmtId="188" fontId="4" fillId="0" borderId="0" xfId="1" applyNumberFormat="1" applyFont="1" applyFill="1"/>
    <xf numFmtId="0" fontId="3" fillId="0" borderId="2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8"/>
  <sheetViews>
    <sheetView showGridLines="0" tabSelected="1" view="pageBreakPreview" zoomScale="80" zoomScaleNormal="75" zoomScaleSheetLayoutView="80" workbookViewId="0">
      <selection activeCell="B23" sqref="B23"/>
    </sheetView>
  </sheetViews>
  <sheetFormatPr defaultRowHeight="30.75" customHeight="1" x14ac:dyDescent="0.35"/>
  <cols>
    <col min="1" max="1" width="40.42578125" style="3" customWidth="1"/>
    <col min="2" max="4" width="21.7109375" style="3" customWidth="1"/>
    <col min="5" max="6" width="9.140625" style="3"/>
    <col min="7" max="7" width="12" style="3" customWidth="1"/>
    <col min="8" max="8" width="13.28515625" style="3" customWidth="1"/>
    <col min="9" max="9" width="18.42578125" style="3" customWidth="1"/>
    <col min="10" max="10" width="19" style="3" customWidth="1"/>
    <col min="11" max="16384" width="9.140625" style="3"/>
  </cols>
  <sheetData>
    <row r="1" spans="1:18" s="2" customFormat="1" ht="23.25" x14ac:dyDescent="0.35">
      <c r="A1" s="2" t="s">
        <v>0</v>
      </c>
      <c r="B1" s="3"/>
      <c r="C1" s="3"/>
      <c r="D1" s="3"/>
    </row>
    <row r="2" spans="1:18" s="5" customFormat="1" ht="23.25" x14ac:dyDescent="0.35">
      <c r="A2" s="4" t="s">
        <v>23</v>
      </c>
    </row>
    <row r="3" spans="1:18" ht="9" customHeight="1" x14ac:dyDescent="0.35">
      <c r="A3" s="2"/>
    </row>
    <row r="4" spans="1:18" s="2" customFormat="1" ht="26.1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8" s="2" customFormat="1" ht="23.25" x14ac:dyDescent="0.35">
      <c r="A5" s="8"/>
      <c r="B5" s="39" t="s">
        <v>5</v>
      </c>
      <c r="C5" s="39"/>
      <c r="D5" s="39"/>
      <c r="H5" s="35"/>
      <c r="I5" s="35"/>
      <c r="J5" s="35"/>
      <c r="K5" s="35"/>
    </row>
    <row r="6" spans="1:18" s="10" customFormat="1" ht="21" customHeight="1" x14ac:dyDescent="0.35">
      <c r="A6" s="9" t="s">
        <v>6</v>
      </c>
      <c r="B6" s="34">
        <f>SUM(B7:B11,B15,B19,B20)</f>
        <v>304291</v>
      </c>
      <c r="C6" s="34">
        <f t="shared" ref="C6:D6" si="0">SUM(C7:C11,C15,C19,C20)</f>
        <v>167772</v>
      </c>
      <c r="D6" s="34">
        <f t="shared" si="0"/>
        <v>136519</v>
      </c>
      <c r="F6" s="22"/>
      <c r="G6" s="29"/>
      <c r="H6" s="30"/>
      <c r="I6" s="30"/>
      <c r="J6" s="30"/>
      <c r="K6" s="22"/>
      <c r="L6" s="22"/>
      <c r="M6" s="22"/>
      <c r="N6" s="22"/>
      <c r="O6" s="22"/>
      <c r="P6" s="22"/>
      <c r="Q6" s="22"/>
      <c r="R6" s="22"/>
    </row>
    <row r="7" spans="1:18" s="12" customFormat="1" ht="24.95" customHeight="1" x14ac:dyDescent="0.35">
      <c r="A7" s="11" t="s">
        <v>7</v>
      </c>
      <c r="B7" s="32">
        <f>SUM(C7:D7)</f>
        <v>2211</v>
      </c>
      <c r="C7" s="32">
        <v>1034</v>
      </c>
      <c r="D7" s="37">
        <v>1177</v>
      </c>
      <c r="F7" s="31"/>
      <c r="G7" s="23"/>
      <c r="H7" s="31"/>
      <c r="I7" s="30"/>
      <c r="J7" s="30"/>
      <c r="K7" s="23"/>
      <c r="L7" s="23"/>
      <c r="M7" s="23"/>
      <c r="N7" s="23"/>
      <c r="O7" s="23"/>
      <c r="P7" s="23"/>
      <c r="Q7" s="23"/>
      <c r="R7" s="23"/>
    </row>
    <row r="8" spans="1:18" s="12" customFormat="1" ht="24.95" customHeight="1" x14ac:dyDescent="0.35">
      <c r="A8" s="3" t="s">
        <v>8</v>
      </c>
      <c r="B8" s="32">
        <f t="shared" ref="B8:B10" si="1">SUM(C8:D8)</f>
        <v>70950</v>
      </c>
      <c r="C8" s="32">
        <v>40598</v>
      </c>
      <c r="D8" s="37">
        <v>30352</v>
      </c>
      <c r="F8" s="31"/>
      <c r="G8" s="31"/>
      <c r="H8" s="31"/>
      <c r="I8" s="30"/>
      <c r="J8" s="30"/>
      <c r="K8" s="23"/>
      <c r="L8" s="23"/>
      <c r="M8" s="23"/>
      <c r="N8" s="23"/>
      <c r="O8" s="23"/>
      <c r="P8" s="23"/>
      <c r="Q8" s="23"/>
      <c r="R8" s="23"/>
    </row>
    <row r="9" spans="1:18" s="12" customFormat="1" ht="24.95" customHeight="1" x14ac:dyDescent="0.35">
      <c r="A9" s="13" t="s">
        <v>9</v>
      </c>
      <c r="B9" s="32">
        <f t="shared" si="1"/>
        <v>96910</v>
      </c>
      <c r="C9" s="32">
        <v>52121</v>
      </c>
      <c r="D9" s="33">
        <v>44789</v>
      </c>
      <c r="F9" s="31"/>
      <c r="G9" s="31"/>
      <c r="H9" s="31"/>
      <c r="I9" s="30"/>
      <c r="J9" s="30"/>
    </row>
    <row r="10" spans="1:18" s="12" customFormat="1" ht="24.95" customHeight="1" x14ac:dyDescent="0.35">
      <c r="A10" s="13" t="s">
        <v>10</v>
      </c>
      <c r="B10" s="32">
        <f t="shared" si="1"/>
        <v>53167</v>
      </c>
      <c r="C10" s="32">
        <v>33190</v>
      </c>
      <c r="D10" s="33">
        <v>19977</v>
      </c>
      <c r="F10" s="31"/>
      <c r="G10" s="31"/>
      <c r="H10" s="31"/>
      <c r="I10" s="30"/>
      <c r="J10" s="30"/>
      <c r="K10" s="26"/>
    </row>
    <row r="11" spans="1:18" ht="24.95" customHeight="1" x14ac:dyDescent="0.35">
      <c r="A11" s="3" t="s">
        <v>11</v>
      </c>
      <c r="B11" s="27">
        <f>SUM(B12:B14)</f>
        <v>39122</v>
      </c>
      <c r="C11" s="27">
        <f t="shared" ref="C11:D11" si="2">SUM(C12:C14)</f>
        <v>24641</v>
      </c>
      <c r="D11" s="27">
        <f t="shared" si="2"/>
        <v>14481</v>
      </c>
      <c r="F11" s="31"/>
      <c r="G11" s="31"/>
      <c r="H11" s="31"/>
      <c r="I11" s="30"/>
      <c r="J11" s="30"/>
      <c r="K11" s="30"/>
    </row>
    <row r="12" spans="1:18" ht="24.95" customHeight="1" x14ac:dyDescent="0.35">
      <c r="A12" s="14" t="s">
        <v>12</v>
      </c>
      <c r="B12" s="33">
        <f>SUM(C12:D12)</f>
        <v>33055</v>
      </c>
      <c r="C12" s="33">
        <v>21109</v>
      </c>
      <c r="D12" s="32">
        <v>11946</v>
      </c>
      <c r="F12" s="31"/>
      <c r="G12" s="31"/>
      <c r="H12" s="31"/>
      <c r="I12" s="30"/>
      <c r="J12" s="30"/>
      <c r="K12" s="31"/>
    </row>
    <row r="13" spans="1:18" ht="24.95" customHeight="1" x14ac:dyDescent="0.35">
      <c r="A13" s="14" t="s">
        <v>13</v>
      </c>
      <c r="B13" s="33">
        <f>SUM(C13:D13)</f>
        <v>6067</v>
      </c>
      <c r="C13" s="33">
        <v>3532</v>
      </c>
      <c r="D13" s="32">
        <v>2535</v>
      </c>
      <c r="F13" s="31"/>
      <c r="G13" s="31"/>
      <c r="H13" s="31"/>
      <c r="I13" s="30"/>
      <c r="J13" s="30"/>
      <c r="K13" s="24"/>
      <c r="N13" s="25"/>
      <c r="O13" s="25"/>
      <c r="P13" s="25"/>
    </row>
    <row r="14" spans="1:18" ht="24.95" customHeight="1" x14ac:dyDescent="0.35">
      <c r="A14" s="15" t="s">
        <v>14</v>
      </c>
      <c r="B14" s="36">
        <v>0</v>
      </c>
      <c r="C14" s="36">
        <v>0</v>
      </c>
      <c r="D14" s="36">
        <v>0</v>
      </c>
      <c r="F14" s="31"/>
      <c r="G14" s="31"/>
      <c r="H14" s="31"/>
      <c r="I14" s="30"/>
      <c r="J14" s="30"/>
      <c r="N14" s="25"/>
      <c r="O14" s="25"/>
      <c r="P14" s="25"/>
    </row>
    <row r="15" spans="1:18" ht="24.95" customHeight="1" x14ac:dyDescent="0.35">
      <c r="A15" s="3" t="s">
        <v>15</v>
      </c>
      <c r="B15" s="28">
        <f>SUM(B16:B18)</f>
        <v>41669</v>
      </c>
      <c r="C15" s="28">
        <f t="shared" ref="C15:D15" si="3">SUM(C16:C18)</f>
        <v>16188</v>
      </c>
      <c r="D15" s="28">
        <f t="shared" si="3"/>
        <v>25481</v>
      </c>
      <c r="F15" s="31"/>
      <c r="G15" s="31"/>
      <c r="H15" s="31"/>
      <c r="I15" s="30"/>
      <c r="J15" s="30"/>
      <c r="N15" s="25"/>
      <c r="O15" s="25"/>
      <c r="P15" s="25"/>
    </row>
    <row r="16" spans="1:18" s="12" customFormat="1" ht="24.95" customHeight="1" x14ac:dyDescent="0.3">
      <c r="A16" s="15" t="s">
        <v>16</v>
      </c>
      <c r="B16" s="32">
        <f>SUM(C16:D16)</f>
        <v>23516</v>
      </c>
      <c r="C16" s="32">
        <v>9497</v>
      </c>
      <c r="D16" s="32">
        <v>14019</v>
      </c>
      <c r="F16" s="31"/>
      <c r="G16" s="31"/>
      <c r="H16" s="31"/>
      <c r="I16" s="30"/>
      <c r="J16" s="30"/>
    </row>
    <row r="17" spans="1:10" s="12" customFormat="1" ht="24.95" customHeight="1" x14ac:dyDescent="0.3">
      <c r="A17" s="15" t="s">
        <v>17</v>
      </c>
      <c r="B17" s="32">
        <f t="shared" ref="B17:B18" si="4">SUM(C17:D17)</f>
        <v>9064</v>
      </c>
      <c r="C17" s="32">
        <v>4085</v>
      </c>
      <c r="D17" s="32">
        <v>4979</v>
      </c>
      <c r="F17" s="31"/>
      <c r="G17" s="31"/>
      <c r="H17" s="31"/>
      <c r="I17" s="30"/>
      <c r="J17" s="30"/>
    </row>
    <row r="18" spans="1:10" s="12" customFormat="1" ht="24.95" customHeight="1" x14ac:dyDescent="0.3">
      <c r="A18" s="15" t="s">
        <v>18</v>
      </c>
      <c r="B18" s="32">
        <f t="shared" si="4"/>
        <v>9089</v>
      </c>
      <c r="C18" s="32">
        <v>2606</v>
      </c>
      <c r="D18" s="32">
        <v>6483</v>
      </c>
      <c r="F18" s="31"/>
      <c r="G18" s="31"/>
      <c r="H18" s="31"/>
      <c r="I18" s="30"/>
      <c r="J18" s="30"/>
    </row>
    <row r="19" spans="1:10" s="12" customFormat="1" ht="24.95" customHeight="1" x14ac:dyDescent="0.35">
      <c r="A19" s="14" t="s">
        <v>19</v>
      </c>
      <c r="B19" s="36">
        <v>0</v>
      </c>
      <c r="C19" s="36">
        <v>0</v>
      </c>
      <c r="D19" s="36">
        <v>0</v>
      </c>
      <c r="F19" s="31"/>
      <c r="G19" s="31"/>
      <c r="H19" s="31"/>
      <c r="I19" s="30"/>
      <c r="J19" s="30"/>
    </row>
    <row r="20" spans="1:10" s="12" customFormat="1" ht="24.95" customHeight="1" x14ac:dyDescent="0.35">
      <c r="A20" s="14" t="s">
        <v>20</v>
      </c>
      <c r="B20" s="32">
        <v>262</v>
      </c>
      <c r="C20" s="36">
        <v>0</v>
      </c>
      <c r="D20" s="32">
        <v>262</v>
      </c>
    </row>
    <row r="21" spans="1:10" ht="23.25" x14ac:dyDescent="0.35">
      <c r="B21" s="40" t="s">
        <v>21</v>
      </c>
      <c r="C21" s="40"/>
      <c r="D21" s="40"/>
    </row>
    <row r="22" spans="1:10" ht="18.75" customHeight="1" x14ac:dyDescent="0.35">
      <c r="A22" s="16" t="s">
        <v>6</v>
      </c>
      <c r="B22" s="17">
        <f t="shared" ref="B22" si="5">B23+B24+B25+B26+B27+B31+B36</f>
        <v>100</v>
      </c>
      <c r="C22" s="17">
        <f>C23+C24+C25+C26+C27+C31+C36</f>
        <v>99.975345111222381</v>
      </c>
      <c r="D22" s="17">
        <f>D23+D24+D25+D26+D27+D31+D36</f>
        <v>100</v>
      </c>
    </row>
    <row r="23" spans="1:10" ht="24.95" customHeight="1" x14ac:dyDescent="0.35">
      <c r="A23" s="11" t="s">
        <v>7</v>
      </c>
      <c r="B23" s="18">
        <f>+B7/$B$6*100</f>
        <v>0.72660709649644584</v>
      </c>
      <c r="C23" s="18">
        <f>ROUND(+C7/$C$6*100,1)</f>
        <v>0.6</v>
      </c>
      <c r="D23" s="18">
        <f>+D7/$D$6*100</f>
        <v>0.86215105589698138</v>
      </c>
      <c r="G23" s="38"/>
    </row>
    <row r="24" spans="1:10" ht="24.95" customHeight="1" x14ac:dyDescent="0.35">
      <c r="A24" s="3" t="s">
        <v>8</v>
      </c>
      <c r="B24" s="18">
        <f t="shared" ref="B24:B36" si="6">+B8/$B$6*100</f>
        <v>23.316496380109829</v>
      </c>
      <c r="C24" s="18">
        <f t="shared" ref="C24:C26" si="7">ROUND(+C8/$C$6*100,1)</f>
        <v>24.2</v>
      </c>
      <c r="D24" s="18">
        <f t="shared" ref="D24:D36" si="8">+D8/$D$6*100</f>
        <v>22.232802760055375</v>
      </c>
      <c r="G24" s="38"/>
    </row>
    <row r="25" spans="1:10" ht="24.95" customHeight="1" x14ac:dyDescent="0.35">
      <c r="A25" s="13" t="s">
        <v>9</v>
      </c>
      <c r="B25" s="18">
        <f t="shared" si="6"/>
        <v>31.847803582754665</v>
      </c>
      <c r="C25" s="18">
        <f t="shared" si="7"/>
        <v>31.1</v>
      </c>
      <c r="D25" s="18">
        <f t="shared" si="8"/>
        <v>32.807887546788365</v>
      </c>
      <c r="G25" s="38"/>
    </row>
    <row r="26" spans="1:10" ht="24.95" customHeight="1" x14ac:dyDescent="0.35">
      <c r="A26" s="13" t="s">
        <v>10</v>
      </c>
      <c r="B26" s="18">
        <f t="shared" si="6"/>
        <v>17.47241949318251</v>
      </c>
      <c r="C26" s="18">
        <f t="shared" si="7"/>
        <v>19.8</v>
      </c>
      <c r="D26" s="18">
        <f t="shared" si="8"/>
        <v>14.633127989510616</v>
      </c>
      <c r="G26" s="38"/>
    </row>
    <row r="27" spans="1:10" ht="24.95" customHeight="1" x14ac:dyDescent="0.35">
      <c r="A27" s="3" t="s">
        <v>11</v>
      </c>
      <c r="B27" s="18">
        <f>SUM(B28:B30)</f>
        <v>12.85677197156669</v>
      </c>
      <c r="C27" s="18">
        <f t="shared" ref="C27:D27" si="9">SUM(C28:C30)</f>
        <v>14.687194525904204</v>
      </c>
      <c r="D27" s="18">
        <f t="shared" si="9"/>
        <v>10.607314732747822</v>
      </c>
      <c r="G27" s="38"/>
    </row>
    <row r="28" spans="1:10" ht="24.95" customHeight="1" x14ac:dyDescent="0.35">
      <c r="A28" s="14" t="s">
        <v>12</v>
      </c>
      <c r="B28" s="18">
        <f t="shared" si="6"/>
        <v>10.862956840655819</v>
      </c>
      <c r="C28" s="18">
        <f t="shared" ref="C28:C36" si="10">+C12/$C$6*100</f>
        <v>12.581956464725938</v>
      </c>
      <c r="D28" s="18">
        <f t="shared" si="8"/>
        <v>8.7504303430291746</v>
      </c>
      <c r="G28" s="38"/>
    </row>
    <row r="29" spans="1:10" ht="24.95" customHeight="1" x14ac:dyDescent="0.35">
      <c r="A29" s="14" t="s">
        <v>13</v>
      </c>
      <c r="B29" s="18">
        <f t="shared" si="6"/>
        <v>1.9938151309108716</v>
      </c>
      <c r="C29" s="18">
        <f t="shared" si="10"/>
        <v>2.105238061178266</v>
      </c>
      <c r="D29" s="18">
        <f t="shared" si="8"/>
        <v>1.8568843897186473</v>
      </c>
      <c r="G29" s="38"/>
    </row>
    <row r="30" spans="1:10" ht="24.95" customHeight="1" x14ac:dyDescent="0.35">
      <c r="A30" s="15" t="s">
        <v>14</v>
      </c>
      <c r="B30" s="18">
        <f t="shared" si="6"/>
        <v>0</v>
      </c>
      <c r="C30" s="18">
        <f t="shared" si="10"/>
        <v>0</v>
      </c>
      <c r="D30" s="18">
        <f t="shared" si="8"/>
        <v>0</v>
      </c>
      <c r="G30" s="38"/>
    </row>
    <row r="31" spans="1:10" ht="24.95" customHeight="1" x14ac:dyDescent="0.35">
      <c r="A31" s="3" t="s">
        <v>15</v>
      </c>
      <c r="B31" s="18">
        <f>SUM(B32:B34)</f>
        <v>13.693799685169788</v>
      </c>
      <c r="C31" s="18">
        <f t="shared" ref="C31:D31" si="11">SUM(C32:C34)</f>
        <v>9.5881505853181697</v>
      </c>
      <c r="D31" s="18">
        <f t="shared" si="11"/>
        <v>18.664801236457929</v>
      </c>
      <c r="G31" s="38"/>
    </row>
    <row r="32" spans="1:10" ht="24.95" customHeight="1" x14ac:dyDescent="0.35">
      <c r="A32" s="15" t="s">
        <v>16</v>
      </c>
      <c r="B32" s="18">
        <f t="shared" si="6"/>
        <v>7.7281286663095532</v>
      </c>
      <c r="C32" s="18">
        <f>ROUNDDOWN(+C16/$C$6*100,1)</f>
        <v>5.6</v>
      </c>
      <c r="D32" s="18">
        <f t="shared" si="8"/>
        <v>10.268900299591998</v>
      </c>
      <c r="G32" s="38"/>
    </row>
    <row r="33" spans="1:7" ht="24.95" customHeight="1" x14ac:dyDescent="0.35">
      <c r="A33" s="15" t="s">
        <v>17</v>
      </c>
      <c r="B33" s="18">
        <f t="shared" si="6"/>
        <v>2.9787275995675193</v>
      </c>
      <c r="C33" s="18">
        <f t="shared" si="10"/>
        <v>2.4348520611305822</v>
      </c>
      <c r="D33" s="18">
        <f t="shared" si="8"/>
        <v>3.6471113910884201</v>
      </c>
      <c r="G33" s="38"/>
    </row>
    <row r="34" spans="1:7" ht="24.95" customHeight="1" x14ac:dyDescent="0.35">
      <c r="A34" s="15" t="s">
        <v>18</v>
      </c>
      <c r="B34" s="18">
        <f t="shared" si="6"/>
        <v>2.9869434192927162</v>
      </c>
      <c r="C34" s="18">
        <f t="shared" si="10"/>
        <v>1.5532985241875878</v>
      </c>
      <c r="D34" s="18">
        <f t="shared" si="8"/>
        <v>4.7487895457775116</v>
      </c>
      <c r="G34" s="38"/>
    </row>
    <row r="35" spans="1:7" ht="24.95" customHeight="1" x14ac:dyDescent="0.35">
      <c r="A35" s="14" t="s">
        <v>19</v>
      </c>
      <c r="B35" s="18">
        <f t="shared" si="6"/>
        <v>0</v>
      </c>
      <c r="C35" s="18">
        <f t="shared" si="10"/>
        <v>0</v>
      </c>
      <c r="D35" s="18">
        <f t="shared" si="8"/>
        <v>0</v>
      </c>
      <c r="G35" s="38"/>
    </row>
    <row r="36" spans="1:7" ht="24.95" customHeight="1" x14ac:dyDescent="0.35">
      <c r="A36" s="19" t="s">
        <v>20</v>
      </c>
      <c r="B36" s="20">
        <f t="shared" si="6"/>
        <v>8.6101790720067309E-2</v>
      </c>
      <c r="C36" s="20">
        <f t="shared" si="10"/>
        <v>0</v>
      </c>
      <c r="D36" s="20">
        <f t="shared" si="8"/>
        <v>0.19191467854291344</v>
      </c>
      <c r="G36" s="38"/>
    </row>
    <row r="37" spans="1:7" s="1" customFormat="1" ht="24" customHeight="1" x14ac:dyDescent="0.5">
      <c r="A37" s="21" t="s">
        <v>22</v>
      </c>
      <c r="G37" s="38"/>
    </row>
    <row r="38" spans="1:7" s="1" customFormat="1" ht="23.25" customHeight="1" x14ac:dyDescent="0.5">
      <c r="A38" s="21" t="s">
        <v>24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ตารางที่7ok</vt:lpstr>
      <vt:lpstr>ตารางที่7ok!Print_Area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KKD</cp:lastModifiedBy>
  <dcterms:created xsi:type="dcterms:W3CDTF">2018-12-21T09:25:22Z</dcterms:created>
  <dcterms:modified xsi:type="dcterms:W3CDTF">2019-11-22T07:48:37Z</dcterms:modified>
</cp:coreProperties>
</file>