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162\"/>
    </mc:Choice>
  </mc:AlternateContent>
  <xr:revisionPtr revIDLastSave="0" documentId="13_ncr:1_{1B406044-7827-4D17-866E-2A05EDCC364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3" sheetId="3" r:id="rId2"/>
    <sheet name="เปรียบเทียบ Q3 ปี61 และ 6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3" l="1"/>
  <c r="C20" i="3"/>
  <c r="B20" i="3"/>
  <c r="D3" i="2" l="1"/>
  <c r="D4" i="2"/>
  <c r="D5" i="2"/>
  <c r="D6" i="2"/>
  <c r="D7" i="2"/>
  <c r="D9" i="2"/>
  <c r="D2" i="2"/>
  <c r="C14" i="1" l="1"/>
  <c r="D14" i="1"/>
  <c r="B14" i="1"/>
  <c r="C10" i="1"/>
  <c r="D10" i="1"/>
  <c r="D5" i="1" s="1"/>
  <c r="B10" i="1"/>
  <c r="B5" i="1" l="1"/>
  <c r="B33" i="1" s="1"/>
  <c r="D22" i="1"/>
  <c r="D33" i="1"/>
  <c r="C5" i="1"/>
  <c r="C33" i="1" l="1"/>
  <c r="C35" i="1"/>
  <c r="C22" i="1"/>
  <c r="C24" i="1"/>
  <c r="C28" i="1"/>
  <c r="C32" i="1"/>
  <c r="C25" i="1"/>
  <c r="C27" i="1"/>
  <c r="C31" i="1"/>
  <c r="B24" i="1"/>
  <c r="B28" i="1"/>
  <c r="B32" i="1"/>
  <c r="B23" i="1"/>
  <c r="B27" i="1"/>
  <c r="B22" i="1"/>
  <c r="B25" i="1"/>
  <c r="B31" i="1"/>
  <c r="D23" i="1"/>
  <c r="D27" i="1"/>
  <c r="D32" i="1"/>
  <c r="D24" i="1"/>
  <c r="D28" i="1"/>
  <c r="D31" i="1"/>
  <c r="D25" i="1"/>
  <c r="C26" i="1" l="1"/>
  <c r="B26" i="1"/>
  <c r="D26" i="1"/>
  <c r="B30" i="1"/>
  <c r="D30" i="1"/>
  <c r="C30" i="1"/>
  <c r="D21" i="1" l="1"/>
</calcChain>
</file>

<file path=xl/sharedStrings.xml><?xml version="1.0" encoding="utf-8"?>
<sst xmlns="http://schemas.openxmlformats.org/spreadsheetml/2006/main" count="85" uniqueCount="30">
  <si>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</si>
  <si>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</si>
  <si>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</si>
  <si>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</si>
  <si>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</si>
  <si>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</si>
  <si>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</si>
  <si>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</si>
  <si>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</si>
  <si>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</si>
  <si>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</si>
  <si>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</si>
  <si>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</si>
  <si>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</si>
  <si>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</si>
  <si>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</si>
  <si>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</si>
  <si>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</si>
  <si>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</si>
  <si>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</si>
  <si>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</si>
  <si>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</si>
  <si>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</si>
  <si>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</si>
  <si>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</si>
  <si>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</si>
  <si>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Q3_2562</t>
  </si>
  <si>
    <t>Q3_2561</t>
  </si>
  <si>
    <t>หมายเหตุ : -- มีค่าน้อยกว่า 0.1</t>
  </si>
  <si>
    <t>พฤศจิกายน_2562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</si>
</sst>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2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/>
    <xf numFmtId="187" fontId="3" fillId="0" borderId="2" xfId="0" quotePrefix="1" applyNumberFormat="1" applyFont="1" applyBorder="1" applyAlignment="1">
      <alignment horizontal="right" vertical="center"/>
    </xf>
    <xf numFmtId="187" fontId="3" fillId="0" borderId="0" xfId="0" quotePrefix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187" fontId="10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workbookViewId="0">
      <selection activeCell="G15" sqref="G15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5" width="9" style="24"/>
    <col min="21" max="16384" width="9" style="24"/>
  </cols>
  <sheetData>
    <row r="1" spans="1:4" ht="21.2" customHeight="1" x14ac:dyDescent="0.2">
      <c r="A1" s="1" t="s">
        <v>20</v>
      </c>
      <c r="B1" s="2"/>
      <c r="C1" s="4"/>
      <c r="D1" s="4"/>
    </row>
    <row r="2" spans="1:4" ht="21.2" customHeight="1" x14ac:dyDescent="0.2">
      <c r="A2" s="21" t="s">
        <v>29</v>
      </c>
      <c r="B2" s="2"/>
      <c r="C2" s="4"/>
      <c r="D2" s="4"/>
    </row>
    <row r="3" spans="1:4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1.2" customHeight="1" x14ac:dyDescent="0.2">
      <c r="A4" s="23"/>
      <c r="B4" s="31" t="s">
        <v>4</v>
      </c>
      <c r="C4" s="31"/>
      <c r="D4" s="31"/>
    </row>
    <row r="5" spans="1:4" ht="21.2" customHeight="1" x14ac:dyDescent="0.2">
      <c r="A5" s="6" t="s">
        <v>5</v>
      </c>
      <c r="B5" s="15">
        <f>SUM(B6,B7,B8,B9,B10,B14,B18:B19)</f>
        <v>229829.69999999998</v>
      </c>
      <c r="C5" s="15">
        <f>SUM(C6,C7,C8,C9,C10,C14,C19)</f>
        <v>128451.25</v>
      </c>
      <c r="D5" s="15">
        <f>SUM(D6,D7,D8,D9,D10,D14,D18:D19)</f>
        <v>101378.45999999999</v>
      </c>
    </row>
    <row r="6" spans="1:4" ht="21.2" customHeight="1" x14ac:dyDescent="0.3">
      <c r="A6" s="7" t="s">
        <v>6</v>
      </c>
      <c r="B6" s="16">
        <v>502.32</v>
      </c>
      <c r="C6" s="16">
        <v>398.19</v>
      </c>
      <c r="D6" s="16">
        <v>104.13</v>
      </c>
    </row>
    <row r="7" spans="1:4" ht="21.2" customHeight="1" x14ac:dyDescent="0.3">
      <c r="A7" s="8" t="s">
        <v>7</v>
      </c>
      <c r="B7" s="16">
        <v>56495.97</v>
      </c>
      <c r="C7" s="16">
        <v>32293.53</v>
      </c>
      <c r="D7" s="16">
        <v>24202.44</v>
      </c>
    </row>
    <row r="8" spans="1:4" ht="21.2" customHeight="1" x14ac:dyDescent="0.3">
      <c r="A8" s="7" t="s">
        <v>8</v>
      </c>
      <c r="B8" s="16">
        <v>77265.919999999998</v>
      </c>
      <c r="C8" s="16">
        <v>42164.06</v>
      </c>
      <c r="D8" s="16">
        <v>35101.86</v>
      </c>
    </row>
    <row r="9" spans="1:4" ht="21.2" customHeight="1" x14ac:dyDescent="0.3">
      <c r="A9" s="9" t="s">
        <v>9</v>
      </c>
      <c r="B9" s="16">
        <v>35264.97</v>
      </c>
      <c r="C9" s="16">
        <v>19904.86</v>
      </c>
      <c r="D9" s="16">
        <v>15360.12</v>
      </c>
    </row>
    <row r="10" spans="1:4" ht="21.2" customHeight="1" x14ac:dyDescent="0.2">
      <c r="A10" s="9" t="s">
        <v>10</v>
      </c>
      <c r="B10" s="17">
        <f>SUM(B11:B13)</f>
        <v>29374.11</v>
      </c>
      <c r="C10" s="17">
        <f>SUM(C11:C13)</f>
        <v>18409.07</v>
      </c>
      <c r="D10" s="17">
        <f>SUM(D11:D13)</f>
        <v>10965.04</v>
      </c>
    </row>
    <row r="11" spans="1:4" ht="21.2" customHeight="1" x14ac:dyDescent="0.3">
      <c r="A11" s="10" t="s">
        <v>11</v>
      </c>
      <c r="B11" s="16">
        <v>25961.279999999999</v>
      </c>
      <c r="C11" s="16">
        <v>16224.66</v>
      </c>
      <c r="D11" s="16">
        <v>9736.6200000000008</v>
      </c>
    </row>
    <row r="12" spans="1:4" ht="21.2" customHeight="1" x14ac:dyDescent="0.3">
      <c r="A12" s="10" t="s">
        <v>12</v>
      </c>
      <c r="B12" s="16">
        <v>3412.83</v>
      </c>
      <c r="C12" s="16">
        <v>2184.41</v>
      </c>
      <c r="D12" s="16">
        <v>1228.42</v>
      </c>
    </row>
    <row r="13" spans="1:4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</row>
    <row r="14" spans="1:4" ht="21.2" customHeight="1" x14ac:dyDescent="0.2">
      <c r="A14" s="10" t="s">
        <v>14</v>
      </c>
      <c r="B14" s="17">
        <f>SUM(B15:B17)</f>
        <v>30813.69</v>
      </c>
      <c r="C14" s="17">
        <f>SUM(C15:C17)</f>
        <v>15168.82</v>
      </c>
      <c r="D14" s="17">
        <f>SUM(D15:D17)</f>
        <v>15644.869999999999</v>
      </c>
    </row>
    <row r="15" spans="1:4" ht="21.2" customHeight="1" x14ac:dyDescent="0.3">
      <c r="A15" s="11" t="s">
        <v>15</v>
      </c>
      <c r="B15" s="16">
        <v>15593.15</v>
      </c>
      <c r="C15" s="16">
        <v>6454.92</v>
      </c>
      <c r="D15" s="16">
        <v>9138.23</v>
      </c>
    </row>
    <row r="16" spans="1:4" ht="21.2" customHeight="1" x14ac:dyDescent="0.3">
      <c r="A16" s="11" t="s">
        <v>16</v>
      </c>
      <c r="B16" s="16">
        <v>9205.1</v>
      </c>
      <c r="C16" s="16">
        <v>6115.83</v>
      </c>
      <c r="D16" s="16">
        <v>3089.27</v>
      </c>
    </row>
    <row r="17" spans="1:4" ht="21.2" customHeight="1" x14ac:dyDescent="0.3">
      <c r="A17" s="10" t="s">
        <v>13</v>
      </c>
      <c r="B17" s="16">
        <v>6015.44</v>
      </c>
      <c r="C17" s="16">
        <v>2598.0700000000002</v>
      </c>
      <c r="D17" s="16">
        <v>3417.37</v>
      </c>
    </row>
    <row r="18" spans="1:4" ht="21.2" customHeight="1" x14ac:dyDescent="0.3">
      <c r="A18" s="10" t="s">
        <v>25</v>
      </c>
      <c r="B18" s="16" t="s">
        <v>18</v>
      </c>
      <c r="C18" s="16" t="s">
        <v>18</v>
      </c>
      <c r="D18" s="16" t="s">
        <v>18</v>
      </c>
    </row>
    <row r="19" spans="1:4" ht="19.5" x14ac:dyDescent="0.3">
      <c r="A19" s="10" t="s">
        <v>19</v>
      </c>
      <c r="B19" s="16">
        <v>112.72</v>
      </c>
      <c r="C19" s="16">
        <v>112.72</v>
      </c>
      <c r="D19" s="16" t="s">
        <v>18</v>
      </c>
    </row>
    <row r="20" spans="1:4" ht="21.2" customHeight="1" x14ac:dyDescent="0.2">
      <c r="A20" s="23"/>
      <c r="B20" s="31" t="s">
        <v>17</v>
      </c>
      <c r="C20" s="31"/>
      <c r="D20" s="31"/>
    </row>
    <row r="21" spans="1:4" ht="21.2" customHeight="1" x14ac:dyDescent="0.2">
      <c r="A21" s="6" t="s">
        <v>5</v>
      </c>
      <c r="B21" s="18">
        <v>100</v>
      </c>
      <c r="C21" s="18">
        <v>100</v>
      </c>
      <c r="D21" s="18">
        <f>SUM(D22,D23,D24,D25,D26,D30,D34:D35)</f>
        <v>100</v>
      </c>
    </row>
    <row r="22" spans="1:4" ht="21.2" customHeight="1" x14ac:dyDescent="0.2">
      <c r="A22" s="7" t="s">
        <v>6</v>
      </c>
      <c r="B22" s="19">
        <f>(B6*100)/$B$5</f>
        <v>0.21856183078166139</v>
      </c>
      <c r="C22" s="19">
        <f>(C6*100)/$C$5</f>
        <v>0.30999309076400577</v>
      </c>
      <c r="D22" s="19">
        <f>(D6*100)/$D$5</f>
        <v>0.10271412684706396</v>
      </c>
    </row>
    <row r="23" spans="1:4" ht="21.2" customHeight="1" x14ac:dyDescent="0.2">
      <c r="A23" s="8" t="s">
        <v>7</v>
      </c>
      <c r="B23" s="19">
        <f>(B7*100)/$B$5</f>
        <v>24.581666338162563</v>
      </c>
      <c r="C23" s="30">
        <v>25.2</v>
      </c>
      <c r="D23" s="19">
        <f>(D7*100)/$D$5</f>
        <v>23.873355345898922</v>
      </c>
    </row>
    <row r="24" spans="1:4" ht="21.2" customHeight="1" x14ac:dyDescent="0.2">
      <c r="A24" s="7" t="s">
        <v>8</v>
      </c>
      <c r="B24" s="19">
        <f>(B8*100)/$B$5</f>
        <v>33.618770768094812</v>
      </c>
      <c r="C24" s="19">
        <f>(C8*100)/$C$5</f>
        <v>32.824951100125531</v>
      </c>
      <c r="D24" s="19">
        <f>(D8*100)/$D$5</f>
        <v>34.624574095917417</v>
      </c>
    </row>
    <row r="25" spans="1:4" ht="21.2" customHeight="1" x14ac:dyDescent="0.2">
      <c r="A25" s="9" t="s">
        <v>9</v>
      </c>
      <c r="B25" s="19">
        <f>(B9*100)/$B$5</f>
        <v>15.343956851529633</v>
      </c>
      <c r="C25" s="19">
        <f>(C9*100)/$C$5</f>
        <v>15.496042272846703</v>
      </c>
      <c r="D25" s="19">
        <f>(D9*100)/$D$5</f>
        <v>15.15126586061773</v>
      </c>
    </row>
    <row r="26" spans="1:4" ht="21.2" customHeight="1" x14ac:dyDescent="0.2">
      <c r="A26" s="9" t="s">
        <v>10</v>
      </c>
      <c r="B26" s="19">
        <f>SUM(B27:B29)</f>
        <v>12.780815534284734</v>
      </c>
      <c r="C26" s="19">
        <f>SUM(C27:C29)</f>
        <v>14.331561584647872</v>
      </c>
      <c r="D26" s="19">
        <f>SUM(D27:D29)</f>
        <v>10.815946503823399</v>
      </c>
    </row>
    <row r="27" spans="1:4" ht="21.2" customHeight="1" x14ac:dyDescent="0.2">
      <c r="A27" s="10" t="s">
        <v>11</v>
      </c>
      <c r="B27" s="19">
        <f>(B11*100)/$B$5</f>
        <v>11.295876903637781</v>
      </c>
      <c r="C27" s="19">
        <f>(C11*100)/$C$5</f>
        <v>12.630986463736242</v>
      </c>
      <c r="D27" s="19">
        <f>(D11*100)/$D$5</f>
        <v>9.6042295375171438</v>
      </c>
    </row>
    <row r="28" spans="1:4" ht="21.2" customHeight="1" x14ac:dyDescent="0.2">
      <c r="A28" s="10" t="s">
        <v>12</v>
      </c>
      <c r="B28" s="19">
        <f>(B12*100)/$B$5</f>
        <v>1.484938630646953</v>
      </c>
      <c r="C28" s="19">
        <f>(C12*100)/$C$5</f>
        <v>1.70057512091163</v>
      </c>
      <c r="D28" s="19">
        <f>(D12*100)/$D$5</f>
        <v>1.2117169663062548</v>
      </c>
    </row>
    <row r="29" spans="1:4" ht="21.2" customHeight="1" x14ac:dyDescent="0.2">
      <c r="A29" s="10" t="s">
        <v>13</v>
      </c>
      <c r="B29" s="19" t="s">
        <v>18</v>
      </c>
      <c r="C29" s="19" t="s">
        <v>18</v>
      </c>
      <c r="D29" s="19" t="s">
        <v>18</v>
      </c>
    </row>
    <row r="30" spans="1:4" ht="21.2" customHeight="1" x14ac:dyDescent="0.2">
      <c r="A30" s="10" t="s">
        <v>14</v>
      </c>
      <c r="B30" s="19">
        <f>SUM(B31:B33)</f>
        <v>13.407183666862901</v>
      </c>
      <c r="C30" s="19">
        <f>SUM(C31:C33)</f>
        <v>11.809009254483707</v>
      </c>
      <c r="D30" s="19">
        <f>SUM(D31:D33)</f>
        <v>15.432144066895475</v>
      </c>
    </row>
    <row r="31" spans="1:4" ht="21.2" customHeight="1" x14ac:dyDescent="0.2">
      <c r="A31" s="14" t="s">
        <v>15</v>
      </c>
      <c r="B31" s="19">
        <f>(B15*100)/$B$5</f>
        <v>6.7846540286133612</v>
      </c>
      <c r="C31" s="19">
        <f>(C15*100)/$C$5</f>
        <v>5.0251904905557554</v>
      </c>
      <c r="D31" s="19">
        <f>(D15*100)/$D$5</f>
        <v>9.0139759471587961</v>
      </c>
    </row>
    <row r="32" spans="1:4" ht="21.2" customHeight="1" x14ac:dyDescent="0.2">
      <c r="A32" s="14" t="s">
        <v>16</v>
      </c>
      <c r="B32" s="22">
        <f>(B16*100)/$B$5</f>
        <v>4.0051829680846298</v>
      </c>
      <c r="C32" s="22">
        <f>(C16*100)/$C$5</f>
        <v>4.7612070727221418</v>
      </c>
      <c r="D32" s="22">
        <f>(D16*100)/$D$5</f>
        <v>3.0472646753560868</v>
      </c>
    </row>
    <row r="33" spans="1:4" ht="21.2" customHeight="1" x14ac:dyDescent="0.2">
      <c r="A33" s="10" t="s">
        <v>13</v>
      </c>
      <c r="B33" s="22">
        <f>(B17*100)/$B$5</f>
        <v>2.6173466701649093</v>
      </c>
      <c r="C33" s="22">
        <f>(C17*100)/$C$5</f>
        <v>2.0226116912058081</v>
      </c>
      <c r="D33" s="22">
        <f>(D17*100)/$D$5</f>
        <v>3.3709034443805916</v>
      </c>
    </row>
    <row r="34" spans="1:4" ht="21.2" customHeight="1" x14ac:dyDescent="0.2">
      <c r="A34" s="10" t="s">
        <v>25</v>
      </c>
      <c r="B34" s="22" t="s">
        <v>18</v>
      </c>
      <c r="C34" s="22" t="s">
        <v>18</v>
      </c>
      <c r="D34" s="22" t="s">
        <v>18</v>
      </c>
    </row>
    <row r="35" spans="1:4" ht="19.5" x14ac:dyDescent="0.2">
      <c r="A35" s="12" t="s">
        <v>19</v>
      </c>
      <c r="B35" s="27">
        <v>0.1</v>
      </c>
      <c r="C35" s="20">
        <f>(C19*100)/$C$5</f>
        <v>8.7753135917322714E-2</v>
      </c>
      <c r="D35" s="20" t="s">
        <v>18</v>
      </c>
    </row>
    <row r="36" spans="1:4" ht="19.5" hidden="1" x14ac:dyDescent="0.2">
      <c r="A36" s="29" t="s">
        <v>28</v>
      </c>
      <c r="B36" s="28"/>
      <c r="C36" s="22"/>
      <c r="D36" s="22"/>
    </row>
    <row r="37" spans="1:4" ht="21.2" customHeight="1" x14ac:dyDescent="0.2">
      <c r="A37" s="13" t="s">
        <v>24</v>
      </c>
    </row>
  </sheetData>
  <mergeCells count="2">
    <mergeCell ref="B4:D4"/>
    <mergeCell ref="B20:D20"/>
  </mergeCells>
  <pageMargins left="0.98425196850393704" right="0.78740157480314998" top="0.53740157499999996" bottom="0.143700787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workbookViewId="0">
      <selection activeCell="J14" sqref="J14"/>
    </sheetView>
  </sheetViews>
  <sheetFormatPr defaultRowHeight="15" x14ac:dyDescent="0.2"/>
  <cols>
    <col min="1" max="15" width="9" style="24"/>
  </cols>
  <sheetData>
    <row r="1" spans="1:14" x14ac:dyDescent="0.2">
      <c r="A1" s="24" t="s">
        <v>21</v>
      </c>
      <c r="B1" s="24">
        <v>229829.71</v>
      </c>
      <c r="C1" s="24">
        <v>502.32</v>
      </c>
      <c r="D1" s="24">
        <v>56495.97</v>
      </c>
      <c r="E1" s="24">
        <v>77265.919999999998</v>
      </c>
      <c r="F1" s="24">
        <v>35264.97</v>
      </c>
      <c r="G1" s="24">
        <v>25961.279999999999</v>
      </c>
      <c r="H1" s="24">
        <v>3412.83</v>
      </c>
      <c r="I1" s="24" t="s">
        <v>18</v>
      </c>
      <c r="J1" s="24">
        <v>15593.15</v>
      </c>
      <c r="K1" s="24">
        <v>9205.1</v>
      </c>
      <c r="L1" s="24">
        <v>6015.44</v>
      </c>
      <c r="M1" s="24" t="s">
        <v>18</v>
      </c>
      <c r="N1" s="24">
        <v>112.72</v>
      </c>
    </row>
    <row r="2" spans="1:14" x14ac:dyDescent="0.2">
      <c r="A2" s="24" t="s">
        <v>22</v>
      </c>
      <c r="B2" s="24">
        <v>128451.25</v>
      </c>
      <c r="C2" s="24">
        <v>398.19</v>
      </c>
      <c r="D2" s="24">
        <v>32293.53</v>
      </c>
      <c r="E2" s="24">
        <v>42164.06</v>
      </c>
      <c r="F2" s="24">
        <v>19904.86</v>
      </c>
      <c r="G2" s="24">
        <v>16224.66</v>
      </c>
      <c r="H2" s="24">
        <v>2184.41</v>
      </c>
      <c r="I2" s="24" t="s">
        <v>18</v>
      </c>
      <c r="J2" s="24">
        <v>6454.92</v>
      </c>
      <c r="K2" s="24">
        <v>6115.83</v>
      </c>
      <c r="L2" s="24">
        <v>2598.0700000000002</v>
      </c>
      <c r="M2" s="24" t="s">
        <v>18</v>
      </c>
      <c r="N2" s="24">
        <v>112.72</v>
      </c>
    </row>
    <row r="3" spans="1:14" x14ac:dyDescent="0.2">
      <c r="A3" s="24" t="s">
        <v>23</v>
      </c>
      <c r="B3" s="24">
        <v>101378.46</v>
      </c>
      <c r="C3" s="24">
        <v>104.13</v>
      </c>
      <c r="D3" s="24">
        <v>24202.44</v>
      </c>
      <c r="E3" s="24">
        <v>35101.86</v>
      </c>
      <c r="F3" s="24">
        <v>15360.12</v>
      </c>
      <c r="G3" s="24">
        <v>9736.6200000000008</v>
      </c>
      <c r="H3" s="24">
        <v>1228.42</v>
      </c>
      <c r="I3" s="24" t="s">
        <v>18</v>
      </c>
      <c r="J3" s="24">
        <v>9138.23</v>
      </c>
      <c r="K3" s="24">
        <v>3089.27</v>
      </c>
      <c r="L3" s="24">
        <v>3417.37</v>
      </c>
      <c r="M3" s="24" t="s">
        <v>18</v>
      </c>
      <c r="N3" s="24" t="s">
        <v>18</v>
      </c>
    </row>
    <row r="4" spans="1:14" x14ac:dyDescent="0.2">
      <c r="B4" s="24" t="s">
        <v>21</v>
      </c>
      <c r="C4" s="24" t="s">
        <v>22</v>
      </c>
      <c r="D4" s="24" t="s">
        <v>23</v>
      </c>
    </row>
    <row r="5" spans="1:14" x14ac:dyDescent="0.2">
      <c r="B5" s="24">
        <v>229829.71</v>
      </c>
      <c r="C5" s="24">
        <v>128451.25</v>
      </c>
      <c r="D5" s="24">
        <v>101378.46</v>
      </c>
    </row>
    <row r="6" spans="1:14" x14ac:dyDescent="0.2">
      <c r="B6" s="24">
        <v>502.32</v>
      </c>
      <c r="C6" s="24">
        <v>398.19</v>
      </c>
      <c r="D6" s="24">
        <v>104.13</v>
      </c>
    </row>
    <row r="7" spans="1:14" x14ac:dyDescent="0.2">
      <c r="B7" s="24">
        <v>56495.97</v>
      </c>
      <c r="C7" s="24">
        <v>32293.53</v>
      </c>
      <c r="D7" s="24">
        <v>24202.44</v>
      </c>
    </row>
    <row r="8" spans="1:14" x14ac:dyDescent="0.2">
      <c r="B8" s="24">
        <v>77265.919999999998</v>
      </c>
      <c r="C8" s="24">
        <v>42164.06</v>
      </c>
      <c r="D8" s="24">
        <v>35101.86</v>
      </c>
    </row>
    <row r="9" spans="1:14" x14ac:dyDescent="0.2">
      <c r="B9" s="24">
        <v>35264.97</v>
      </c>
      <c r="C9" s="24">
        <v>19904.86</v>
      </c>
      <c r="D9" s="24">
        <v>15360.12</v>
      </c>
    </row>
    <row r="10" spans="1:14" x14ac:dyDescent="0.2">
      <c r="B10" s="24">
        <v>25961.279999999999</v>
      </c>
      <c r="C10" s="24">
        <v>16224.66</v>
      </c>
      <c r="D10" s="24">
        <v>9736.6200000000008</v>
      </c>
    </row>
    <row r="11" spans="1:14" x14ac:dyDescent="0.2">
      <c r="B11" s="24">
        <v>3412.83</v>
      </c>
      <c r="C11" s="24">
        <v>2184.41</v>
      </c>
      <c r="D11" s="24">
        <v>1228.42</v>
      </c>
    </row>
    <row r="12" spans="1:14" x14ac:dyDescent="0.2">
      <c r="B12" s="24" t="s">
        <v>18</v>
      </c>
      <c r="C12" s="24" t="s">
        <v>18</v>
      </c>
      <c r="D12" s="24" t="s">
        <v>18</v>
      </c>
    </row>
    <row r="13" spans="1:14" x14ac:dyDescent="0.2">
      <c r="B13" s="24">
        <v>15593.15</v>
      </c>
      <c r="C13" s="24">
        <v>6454.92</v>
      </c>
      <c r="D13" s="24">
        <v>9138.23</v>
      </c>
    </row>
    <row r="14" spans="1:14" x14ac:dyDescent="0.2">
      <c r="B14" s="24">
        <v>9205.1</v>
      </c>
      <c r="C14" s="24">
        <v>6115.83</v>
      </c>
      <c r="D14" s="24">
        <v>3089.27</v>
      </c>
    </row>
    <row r="15" spans="1:14" x14ac:dyDescent="0.2">
      <c r="B15" s="24">
        <v>6015.44</v>
      </c>
      <c r="C15" s="24">
        <v>2598.0700000000002</v>
      </c>
      <c r="D15" s="24">
        <v>3417.37</v>
      </c>
    </row>
    <row r="16" spans="1:14" x14ac:dyDescent="0.2">
      <c r="B16" s="24" t="s">
        <v>18</v>
      </c>
      <c r="C16" s="24" t="s">
        <v>18</v>
      </c>
      <c r="D16" s="24" t="s">
        <v>18</v>
      </c>
    </row>
    <row r="17" spans="2:4" x14ac:dyDescent="0.2">
      <c r="B17" s="24">
        <v>112.72</v>
      </c>
      <c r="C17" s="24">
        <v>112.72</v>
      </c>
      <c r="D17" s="24" t="s">
        <v>18</v>
      </c>
    </row>
    <row r="20" spans="2:4" x14ac:dyDescent="0.2">
      <c r="B20" s="25">
        <f>SUM(B6:B10,B14)</f>
        <v>204695.56</v>
      </c>
      <c r="C20" s="25">
        <f>SUM(C6:C10,C14)</f>
        <v>117101.13</v>
      </c>
      <c r="D20" s="25">
        <f>SUM(D6:D10,D14)</f>
        <v>87594.44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E22" sqref="E22"/>
    </sheetView>
  </sheetViews>
  <sheetFormatPr defaultRowHeight="14.25" x14ac:dyDescent="0.2"/>
  <cols>
    <col min="1" max="1" width="17.625" customWidth="1"/>
  </cols>
  <sheetData>
    <row r="1" spans="1:4" x14ac:dyDescent="0.2">
      <c r="B1" t="s">
        <v>27</v>
      </c>
      <c r="C1" t="s">
        <v>26</v>
      </c>
    </row>
    <row r="2" spans="1:4" ht="19.5" x14ac:dyDescent="0.3">
      <c r="A2" s="7" t="s">
        <v>6</v>
      </c>
      <c r="B2" s="16">
        <v>1200.56</v>
      </c>
      <c r="C2" s="16">
        <v>345.57</v>
      </c>
      <c r="D2" s="26">
        <f t="shared" ref="D2:D7" si="0">C2-B2</f>
        <v>-854.99</v>
      </c>
    </row>
    <row r="3" spans="1:4" ht="19.5" x14ac:dyDescent="0.3">
      <c r="A3" s="8" t="s">
        <v>7</v>
      </c>
      <c r="B3" s="16">
        <v>58614.94</v>
      </c>
      <c r="C3" s="16">
        <v>53061.14</v>
      </c>
      <c r="D3" s="26">
        <f t="shared" si="0"/>
        <v>-5553.8000000000029</v>
      </c>
    </row>
    <row r="4" spans="1:4" ht="19.5" x14ac:dyDescent="0.3">
      <c r="A4" s="7" t="s">
        <v>8</v>
      </c>
      <c r="B4" s="16">
        <v>71360.7</v>
      </c>
      <c r="C4" s="16">
        <v>70471.87</v>
      </c>
      <c r="D4" s="26">
        <f t="shared" si="0"/>
        <v>-888.83000000000175</v>
      </c>
    </row>
    <row r="5" spans="1:4" ht="19.5" x14ac:dyDescent="0.3">
      <c r="A5" s="9" t="s">
        <v>9</v>
      </c>
      <c r="B5" s="16">
        <v>33679.589999999997</v>
      </c>
      <c r="C5" s="16">
        <v>36896.959999999999</v>
      </c>
      <c r="D5" s="26">
        <f t="shared" si="0"/>
        <v>3217.3700000000026</v>
      </c>
    </row>
    <row r="6" spans="1:4" ht="19.5" x14ac:dyDescent="0.2">
      <c r="A6" s="9" t="s">
        <v>10</v>
      </c>
      <c r="B6" s="17">
        <v>31263.38</v>
      </c>
      <c r="C6" s="17">
        <v>31215</v>
      </c>
      <c r="D6" s="26">
        <f t="shared" si="0"/>
        <v>-48.380000000001019</v>
      </c>
    </row>
    <row r="7" spans="1:4" ht="19.5" x14ac:dyDescent="0.2">
      <c r="A7" s="10" t="s">
        <v>14</v>
      </c>
      <c r="B7" s="17">
        <v>29551.719999999998</v>
      </c>
      <c r="C7" s="17">
        <v>23733.78</v>
      </c>
      <c r="D7" s="26">
        <f t="shared" si="0"/>
        <v>-5817.9399999999987</v>
      </c>
    </row>
    <row r="8" spans="1:4" ht="19.5" x14ac:dyDescent="0.3">
      <c r="A8" s="10" t="s">
        <v>25</v>
      </c>
      <c r="B8" t="s">
        <v>18</v>
      </c>
      <c r="C8" s="16">
        <v>181.23</v>
      </c>
      <c r="D8" s="26">
        <v>181</v>
      </c>
    </row>
    <row r="9" spans="1:4" ht="19.5" x14ac:dyDescent="0.3">
      <c r="A9" s="10" t="s">
        <v>19</v>
      </c>
      <c r="B9" s="16">
        <v>465.23</v>
      </c>
      <c r="C9" s="16">
        <v>433.24</v>
      </c>
      <c r="D9" s="26">
        <f>C9-B9</f>
        <v>-31.990000000000009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Sheet3</vt:lpstr>
      <vt:lpstr>เปรียบเทียบ Q3 ปี61 และ 62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2020-01-07T01:53:59Z</cp:lastPrinted>
  <dcterms:created xsi:type="dcterms:W3CDTF">2013-01-09T03:43:06Z</dcterms:created>
  <dcterms:modified xsi:type="dcterms:W3CDTF">2020-01-07T02:01:53Z</dcterms:modified>
</cp:coreProperties>
</file>