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 21 สาขา\"/>
    </mc:Choice>
  </mc:AlternateContent>
  <xr:revisionPtr revIDLastSave="0" documentId="13_ncr:1_{D5AC5B8B-092E-484F-BFF1-98E8AF465B3E}" xr6:coauthVersionLast="45" xr6:coauthVersionMax="45" xr10:uidLastSave="{00000000-0000-0000-0000-000000000000}"/>
  <bookViews>
    <workbookView xWindow="-120" yWindow="-120" windowWidth="21840" windowHeight="13140" tabRatio="736" firstSheet="2" activeTab="6" xr2:uid="{00000000-000D-0000-FFFF-FFFF00000000}"/>
  </bookViews>
  <sheets>
    <sheet name="T-3.1" sheetId="25" r:id="rId1"/>
    <sheet name="T-3.2" sheetId="2" r:id="rId2"/>
    <sheet name="T-3.3" sheetId="32" r:id="rId3"/>
    <sheet name="T-3.4" sheetId="27" r:id="rId4"/>
    <sheet name="T-3.5" sheetId="33" r:id="rId5"/>
    <sheet name="T-3.6" sheetId="24" r:id="rId6"/>
    <sheet name="T-3.7" sheetId="13" r:id="rId7"/>
    <sheet name="T-3.8" sheetId="35" r:id="rId8"/>
    <sheet name="T-3.9" sheetId="10" r:id="rId9"/>
    <sheet name="T-3.10" sheetId="12" r:id="rId10"/>
    <sheet name="T-3.11" sheetId="31" r:id="rId11"/>
    <sheet name="T-3.12" sheetId="23" r:id="rId12"/>
    <sheet name="T-3.13" sheetId="15" r:id="rId13"/>
    <sheet name="T-3.14" sheetId="14" r:id="rId14"/>
    <sheet name="T-3.15" sheetId="21" r:id="rId15"/>
    <sheet name="T-3.16" sheetId="20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3" l="1"/>
  <c r="F12" i="13"/>
  <c r="N15" i="14" l="1"/>
  <c r="M15" i="14"/>
  <c r="L15" i="14"/>
  <c r="K15" i="14"/>
  <c r="J15" i="14"/>
  <c r="I15" i="14"/>
  <c r="H15" i="14"/>
  <c r="G15" i="14"/>
  <c r="F15" i="14"/>
  <c r="F11" i="14" s="1"/>
  <c r="E15" i="14"/>
  <c r="E11" i="14" s="1"/>
  <c r="N12" i="14"/>
  <c r="M12" i="14"/>
  <c r="M11" i="14" s="1"/>
  <c r="L12" i="14"/>
  <c r="K12" i="14"/>
  <c r="K11" i="14" s="1"/>
  <c r="J12" i="14"/>
  <c r="J11" i="14" s="1"/>
  <c r="I12" i="14"/>
  <c r="H12" i="14"/>
  <c r="G12" i="14"/>
  <c r="F12" i="14"/>
  <c r="E12" i="14"/>
  <c r="I11" i="14"/>
  <c r="H11" i="14"/>
  <c r="I14" i="15"/>
  <c r="F14" i="15"/>
  <c r="I13" i="15"/>
  <c r="F13" i="15"/>
  <c r="K12" i="15"/>
  <c r="J12" i="15"/>
  <c r="I12" i="15"/>
  <c r="H12" i="15"/>
  <c r="G12" i="15"/>
  <c r="F12" i="15"/>
  <c r="E12" i="15"/>
  <c r="I11" i="15"/>
  <c r="F11" i="15"/>
  <c r="F9" i="15" s="1"/>
  <c r="I10" i="15"/>
  <c r="F10" i="15"/>
  <c r="K9" i="15"/>
  <c r="J9" i="15"/>
  <c r="H9" i="15"/>
  <c r="G9" i="15"/>
  <c r="E9" i="15"/>
  <c r="K8" i="15"/>
  <c r="J8" i="15"/>
  <c r="H8" i="15"/>
  <c r="E13" i="31"/>
  <c r="E12" i="31"/>
  <c r="E11" i="31"/>
  <c r="E10" i="31"/>
  <c r="E9" i="31"/>
  <c r="G11" i="14" l="1"/>
  <c r="N11" i="14"/>
  <c r="L11" i="14"/>
  <c r="F8" i="15"/>
  <c r="G8" i="15"/>
  <c r="E8" i="15"/>
  <c r="I9" i="15"/>
  <c r="I8" i="15" s="1"/>
  <c r="Q16" i="10"/>
  <c r="N16" i="10"/>
  <c r="K16" i="10"/>
  <c r="H16" i="10"/>
  <c r="E16" i="10"/>
  <c r="Q15" i="10"/>
  <c r="N15" i="10"/>
  <c r="K15" i="10"/>
  <c r="H15" i="10"/>
  <c r="E15" i="10"/>
  <c r="Q14" i="10"/>
  <c r="N14" i="10"/>
  <c r="K14" i="10"/>
  <c r="H14" i="10"/>
  <c r="E14" i="10"/>
  <c r="Q13" i="10"/>
  <c r="N13" i="10"/>
  <c r="K13" i="10"/>
  <c r="H13" i="10"/>
  <c r="E13" i="10"/>
  <c r="Q12" i="10"/>
  <c r="N12" i="10"/>
  <c r="K12" i="10"/>
  <c r="H12" i="10"/>
  <c r="E12" i="10"/>
  <c r="Q11" i="10"/>
  <c r="N11" i="10"/>
  <c r="K11" i="10"/>
  <c r="H11" i="10"/>
  <c r="E11" i="10"/>
  <c r="S10" i="10"/>
  <c r="Q10" i="10" s="1"/>
  <c r="R10" i="10"/>
  <c r="P10" i="10"/>
  <c r="O10" i="10"/>
  <c r="N10" i="10"/>
  <c r="M10" i="10"/>
  <c r="L10" i="10"/>
  <c r="K10" i="10" s="1"/>
  <c r="J10" i="10"/>
  <c r="I10" i="10"/>
  <c r="G10" i="10"/>
  <c r="F10" i="10"/>
  <c r="E10" i="10"/>
  <c r="E16" i="35"/>
  <c r="E15" i="35"/>
  <c r="E14" i="35"/>
  <c r="E13" i="35"/>
  <c r="E12" i="35"/>
  <c r="E11" i="35"/>
  <c r="J10" i="35"/>
  <c r="I10" i="35"/>
  <c r="G10" i="35"/>
  <c r="F10" i="35"/>
  <c r="E10" i="35" s="1"/>
  <c r="K32" i="13"/>
  <c r="H32" i="13"/>
  <c r="E32" i="13"/>
  <c r="K31" i="13"/>
  <c r="H31" i="13"/>
  <c r="E31" i="13"/>
  <c r="K30" i="13"/>
  <c r="H30" i="13"/>
  <c r="E30" i="13"/>
  <c r="E29" i="13" s="1"/>
  <c r="R29" i="13"/>
  <c r="R12" i="13" s="1"/>
  <c r="Q29" i="13"/>
  <c r="M29" i="13"/>
  <c r="L29" i="13"/>
  <c r="J29" i="13"/>
  <c r="I29" i="13"/>
  <c r="G29" i="13"/>
  <c r="F29" i="13"/>
  <c r="K28" i="13"/>
  <c r="H28" i="13"/>
  <c r="E28" i="13"/>
  <c r="K27" i="13"/>
  <c r="H27" i="13"/>
  <c r="E27" i="13"/>
  <c r="K26" i="13"/>
  <c r="H26" i="13"/>
  <c r="E26" i="13"/>
  <c r="E25" i="13" s="1"/>
  <c r="Q25" i="13"/>
  <c r="M25" i="13"/>
  <c r="L25" i="13"/>
  <c r="J25" i="13"/>
  <c r="I25" i="13"/>
  <c r="G25" i="13"/>
  <c r="F25" i="13"/>
  <c r="N24" i="13"/>
  <c r="K24" i="13"/>
  <c r="H24" i="13"/>
  <c r="E24" i="13"/>
  <c r="N23" i="13"/>
  <c r="K23" i="13"/>
  <c r="H23" i="13"/>
  <c r="E23" i="13"/>
  <c r="N22" i="13"/>
  <c r="K22" i="13"/>
  <c r="H22" i="13"/>
  <c r="E22" i="13"/>
  <c r="N21" i="13"/>
  <c r="K21" i="13"/>
  <c r="H21" i="13"/>
  <c r="E21" i="13"/>
  <c r="N20" i="13"/>
  <c r="K20" i="13"/>
  <c r="H20" i="13"/>
  <c r="E20" i="13"/>
  <c r="N19" i="13"/>
  <c r="K19" i="13"/>
  <c r="H19" i="13"/>
  <c r="E19" i="13"/>
  <c r="P18" i="13"/>
  <c r="O18" i="13"/>
  <c r="M18" i="13"/>
  <c r="L18" i="13"/>
  <c r="J18" i="13"/>
  <c r="I18" i="13"/>
  <c r="H18" i="13"/>
  <c r="G18" i="13"/>
  <c r="F18" i="13"/>
  <c r="K17" i="13"/>
  <c r="E17" i="13"/>
  <c r="N16" i="13"/>
  <c r="K16" i="13"/>
  <c r="H16" i="13"/>
  <c r="E16" i="13"/>
  <c r="N15" i="13"/>
  <c r="N13" i="13" s="1"/>
  <c r="K15" i="13"/>
  <c r="K13" i="13" s="1"/>
  <c r="H15" i="13"/>
  <c r="H13" i="13" s="1"/>
  <c r="E15" i="13"/>
  <c r="E13" i="13" s="1"/>
  <c r="N14" i="13"/>
  <c r="K14" i="13"/>
  <c r="H14" i="13"/>
  <c r="E14" i="13"/>
  <c r="P13" i="13"/>
  <c r="P12" i="13" s="1"/>
  <c r="O13" i="13"/>
  <c r="M13" i="13"/>
  <c r="L13" i="13"/>
  <c r="J13" i="13"/>
  <c r="J12" i="13" s="1"/>
  <c r="I13" i="13"/>
  <c r="I12" i="13" s="1"/>
  <c r="G13" i="13"/>
  <c r="F13" i="13"/>
  <c r="O12" i="13"/>
  <c r="H10" i="10" l="1"/>
  <c r="L12" i="13"/>
  <c r="M12" i="13"/>
  <c r="H25" i="13"/>
  <c r="H12" i="13" s="1"/>
  <c r="Q12" i="13"/>
  <c r="K25" i="13"/>
  <c r="K18" i="13"/>
  <c r="H29" i="13"/>
  <c r="N18" i="13"/>
  <c r="K29" i="13"/>
  <c r="G12" i="13"/>
  <c r="E18" i="13"/>
  <c r="K12" i="13"/>
  <c r="N12" i="13"/>
  <c r="Q16" i="24"/>
  <c r="N16" i="24"/>
  <c r="K16" i="24"/>
  <c r="H16" i="24"/>
  <c r="E16" i="24"/>
  <c r="Q15" i="24"/>
  <c r="N15" i="24"/>
  <c r="K15" i="24"/>
  <c r="H15" i="24"/>
  <c r="E15" i="24"/>
  <c r="Q14" i="24"/>
  <c r="N14" i="24"/>
  <c r="K14" i="24"/>
  <c r="H14" i="24"/>
  <c r="E14" i="24"/>
  <c r="Q13" i="24"/>
  <c r="N13" i="24"/>
  <c r="K13" i="24"/>
  <c r="H13" i="24"/>
  <c r="E13" i="24"/>
  <c r="Q12" i="24"/>
  <c r="N12" i="24"/>
  <c r="K12" i="24"/>
  <c r="H12" i="24"/>
  <c r="E12" i="24"/>
  <c r="Q11" i="24"/>
  <c r="N11" i="24"/>
  <c r="K11" i="24"/>
  <c r="H11" i="24"/>
  <c r="E11" i="24"/>
  <c r="S10" i="24"/>
  <c r="R10" i="24"/>
  <c r="Q10" i="24" s="1"/>
  <c r="P10" i="24"/>
  <c r="O10" i="24"/>
  <c r="N10" i="24"/>
  <c r="M10" i="24"/>
  <c r="L10" i="24"/>
  <c r="K10" i="24"/>
  <c r="J10" i="24"/>
  <c r="I10" i="24"/>
  <c r="H10" i="24" s="1"/>
  <c r="G10" i="24"/>
  <c r="F10" i="24"/>
  <c r="E10" i="24"/>
  <c r="J10" i="33"/>
  <c r="I10" i="33"/>
  <c r="G10" i="33"/>
  <c r="F10" i="33"/>
  <c r="E10" i="33"/>
  <c r="E15" i="27" l="1"/>
  <c r="I8" i="27"/>
  <c r="H8" i="27"/>
  <c r="G8" i="27"/>
  <c r="F8" i="27"/>
  <c r="E8" i="27"/>
  <c r="J10" i="32" l="1"/>
  <c r="I10" i="32"/>
  <c r="G10" i="32"/>
  <c r="F10" i="32"/>
  <c r="E10" i="32"/>
  <c r="O12" i="2"/>
  <c r="N12" i="2"/>
  <c r="I12" i="2"/>
  <c r="H12" i="2"/>
  <c r="G12" i="2"/>
  <c r="F12" i="2"/>
  <c r="E12" i="2"/>
  <c r="F10" i="25"/>
  <c r="G10" i="25"/>
  <c r="I10" i="25"/>
  <c r="J10" i="25"/>
  <c r="E10" i="25"/>
</calcChain>
</file>

<file path=xl/sharedStrings.xml><?xml version="1.0" encoding="utf-8"?>
<sst xmlns="http://schemas.openxmlformats.org/spreadsheetml/2006/main" count="1089" uniqueCount="305">
  <si>
    <t>สังกัด Jurisdiction</t>
  </si>
  <si>
    <t>สนง.คณะกรรมการ</t>
  </si>
  <si>
    <t>การศึกษาขั้นพื้นฐาน</t>
  </si>
  <si>
    <t>รวม</t>
  </si>
  <si>
    <t>Total</t>
  </si>
  <si>
    <t>Others</t>
  </si>
  <si>
    <t>อนุบาล</t>
  </si>
  <si>
    <t>อนุบาล-</t>
  </si>
  <si>
    <t>ประถมศึกษา</t>
  </si>
  <si>
    <t>อนุบาล-มัธยมฯ</t>
  </si>
  <si>
    <t>ตอนต้น</t>
  </si>
  <si>
    <t>ตอนปลาย</t>
  </si>
  <si>
    <t>เด็กเล็ก-</t>
  </si>
  <si>
    <t>ประถมฯ-มัธยมฯ</t>
  </si>
  <si>
    <t>มัธยมฯ</t>
  </si>
  <si>
    <t>ตอนต้น-</t>
  </si>
  <si>
    <t>Kindergarten</t>
  </si>
  <si>
    <t>Kindergarten-</t>
  </si>
  <si>
    <t>Elementary</t>
  </si>
  <si>
    <t>Lower Secondary</t>
  </si>
  <si>
    <t>Upper Secondary</t>
  </si>
  <si>
    <t>Elementary-</t>
  </si>
  <si>
    <t>Lower</t>
  </si>
  <si>
    <t>ก่อนประถมศึกษา</t>
  </si>
  <si>
    <t>มัธยมศึกษา</t>
  </si>
  <si>
    <t>Pre-elementary</t>
  </si>
  <si>
    <t>ชาย</t>
  </si>
  <si>
    <t>หญิง</t>
  </si>
  <si>
    <t>Male</t>
  </si>
  <si>
    <t>Female</t>
  </si>
  <si>
    <t>ต่ำกว่าอนุปริญญา</t>
  </si>
  <si>
    <t>สังกัด</t>
  </si>
  <si>
    <t>ปริญญาโท หรือสูงกว่า</t>
  </si>
  <si>
    <t>ชั้นเรียน</t>
  </si>
  <si>
    <t>Grade</t>
  </si>
  <si>
    <t xml:space="preserve">ตาราง   </t>
  </si>
  <si>
    <t>ตาราง</t>
  </si>
  <si>
    <t xml:space="preserve">ตาราง    </t>
  </si>
  <si>
    <t xml:space="preserve">ตาราง     </t>
  </si>
  <si>
    <t>สถาบันอุดมศึกษาของรัฐ</t>
  </si>
  <si>
    <t>สถาบันอุดมศึกษาของเอกชน</t>
  </si>
  <si>
    <t>อาจารย์ Lecturer</t>
  </si>
  <si>
    <t>ระดับการศึกษา Level of  education</t>
  </si>
  <si>
    <t>Jurisdiction</t>
  </si>
  <si>
    <t xml:space="preserve"> and higher</t>
  </si>
  <si>
    <t>อนุปริญญา หรือเทียบเท่า</t>
  </si>
  <si>
    <t xml:space="preserve">ปริญญาตรี </t>
  </si>
  <si>
    <t>Bachelor's</t>
  </si>
  <si>
    <t xml:space="preserve"> or equivalent</t>
  </si>
  <si>
    <t>Lower than</t>
  </si>
  <si>
    <t>เด็กเล็ก</t>
  </si>
  <si>
    <t>ประถม 1</t>
  </si>
  <si>
    <t>ประถม 2</t>
  </si>
  <si>
    <t>Pre- primary</t>
  </si>
  <si>
    <t>Pratom 1</t>
  </si>
  <si>
    <t>Pratom 2</t>
  </si>
  <si>
    <t>อัตราส่วนนักเรียนต่อห้องเรียน</t>
  </si>
  <si>
    <t>อัตราส่วนนักเรียนต่อครู</t>
  </si>
  <si>
    <t>Kindergarten 1</t>
  </si>
  <si>
    <t>Kindergarten 2</t>
  </si>
  <si>
    <t>Kindergarten 3</t>
  </si>
  <si>
    <t>มัธยมศึกษาตอนต้น</t>
  </si>
  <si>
    <t>มัธยมศึกษาตอนปลาย</t>
  </si>
  <si>
    <t xml:space="preserve">Total </t>
  </si>
  <si>
    <t>กิจกรรมการศึกษา</t>
  </si>
  <si>
    <t xml:space="preserve">วุฒิการศึกษา   Qualification </t>
  </si>
  <si>
    <t>รวมยอด</t>
  </si>
  <si>
    <t>Office of the Vocational Education Commission</t>
  </si>
  <si>
    <t>สำนักงานคณะกรรมการการอาชีวศึกษา</t>
  </si>
  <si>
    <t>Pre-primary -</t>
  </si>
  <si>
    <t>การส่งเสริมการรู้หนังสือ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</si>
  <si>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</si>
  <si>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</si>
  <si>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</si>
  <si>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การศึกษาหลักสูตรระยะสั้น</t>
  </si>
  <si>
    <t>ผู้เรียน/นักศึกษาลงทะเบียนเรียน</t>
  </si>
  <si>
    <t>ผู้เรียน/นักศึกษาสำเร็จการศึกษา</t>
  </si>
  <si>
    <t xml:space="preserve">Department of Local </t>
  </si>
  <si>
    <t>Administration</t>
  </si>
  <si>
    <t>ฐานะยากจน</t>
  </si>
  <si>
    <t>สมรส</t>
  </si>
  <si>
    <t>ต้องคดี/ถูกจับ</t>
  </si>
  <si>
    <t>Poor</t>
  </si>
  <si>
    <t>Ill/accident</t>
  </si>
  <si>
    <t>ระดับการศึกษา Level of education</t>
  </si>
  <si>
    <t>กรมส่งเสริม</t>
  </si>
  <si>
    <t>การปกครองส่วนท้องถิ่น</t>
  </si>
  <si>
    <t>มัธยม 1</t>
  </si>
  <si>
    <t>มัธยม 2</t>
  </si>
  <si>
    <t>มัธยม 3</t>
  </si>
  <si>
    <t>ประถม 3</t>
  </si>
  <si>
    <t>ประถม 4</t>
  </si>
  <si>
    <t>ประถม 5</t>
  </si>
  <si>
    <t>ประถม 6</t>
  </si>
  <si>
    <t>มัธยม 4</t>
  </si>
  <si>
    <t>มัธยม 5</t>
  </si>
  <si>
    <t>มัธยม 6</t>
  </si>
  <si>
    <t>Matayom 1</t>
  </si>
  <si>
    <t>Matayom 4</t>
  </si>
  <si>
    <t>มัธยมต้น</t>
  </si>
  <si>
    <t>มัธยมปลาย</t>
  </si>
  <si>
    <t xml:space="preserve">Problem in </t>
  </si>
  <si>
    <t>adaptation</t>
  </si>
  <si>
    <t>living</t>
  </si>
  <si>
    <t>อพยพตาม</t>
  </si>
  <si>
    <t>ครอบครัว</t>
  </si>
  <si>
    <t xml:space="preserve">Family </t>
  </si>
  <si>
    <t>การปรับตัว</t>
  </si>
  <si>
    <t>มีปัญหา</t>
  </si>
  <si>
    <t>การปกครองท้องถิ่น</t>
  </si>
  <si>
    <t>กรณีอื่นๆ</t>
  </si>
  <si>
    <t>Pratom 3</t>
  </si>
  <si>
    <t>Pratom 4</t>
  </si>
  <si>
    <t>Pratom 5</t>
  </si>
  <si>
    <t>Pratom 6</t>
  </si>
  <si>
    <t>Matayom 2</t>
  </si>
  <si>
    <t>Matayom 3</t>
  </si>
  <si>
    <t>Matayom 5</t>
  </si>
  <si>
    <t>Matayom 6</t>
  </si>
  <si>
    <t>อนุบาล 1</t>
  </si>
  <si>
    <t>อนุบาล 2</t>
  </si>
  <si>
    <t>อนุบาล 3</t>
  </si>
  <si>
    <t>อำเภอ</t>
  </si>
  <si>
    <t>District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</si>
  <si>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</si>
  <si>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Table </t>
  </si>
  <si>
    <t>Marriage</t>
  </si>
  <si>
    <t xml:space="preserve">Earn family's </t>
  </si>
  <si>
    <t>นักศึกษา Student</t>
  </si>
  <si>
    <t>ระดับการศึกษา   Level of education</t>
  </si>
  <si>
    <t>Enrolment Registered and Enrolment Graduated Under Office of The Non-Formal and Informal Education</t>
  </si>
  <si>
    <t>สาเหตุที่ออกกลางคัน Drop-out cause</t>
  </si>
  <si>
    <t>elementary</t>
  </si>
  <si>
    <t>lower secondary</t>
  </si>
  <si>
    <t>upper secondary</t>
  </si>
  <si>
    <t>secondary</t>
  </si>
  <si>
    <t xml:space="preserve"> Lower-upper</t>
  </si>
  <si>
    <t>Ratio of student per teacher</t>
  </si>
  <si>
    <t>migration</t>
  </si>
  <si>
    <t>Educational activities</t>
  </si>
  <si>
    <t>การศึกษาเพื่อชุมชนในเขตภูเขา (ศศช.)</t>
  </si>
  <si>
    <t>กระบวนการเรียนรู้ตามแนวปรัชญาเศรษฐกิจพอเพียง</t>
  </si>
  <si>
    <t>โครงการตามพระราชดำริ</t>
  </si>
  <si>
    <t>Projects under the initiative</t>
  </si>
  <si>
    <t>Learning promotion</t>
  </si>
  <si>
    <t>Elementary education</t>
  </si>
  <si>
    <t>Lower secondary education</t>
  </si>
  <si>
    <t>Upper secondary education</t>
  </si>
  <si>
    <t>Higher vocational certificate</t>
  </si>
  <si>
    <t>Education for vocational development</t>
  </si>
  <si>
    <t>Learning for life skill improvement</t>
  </si>
  <si>
    <t>Short-term vocational courses</t>
  </si>
  <si>
    <t>Learning for hilltribe communities</t>
  </si>
  <si>
    <t>Learning for sufficiency economy</t>
  </si>
  <si>
    <t>Basic education</t>
  </si>
  <si>
    <t>Ratio of student per classroom</t>
  </si>
  <si>
    <t>No. of</t>
  </si>
  <si>
    <t>ส่วนราชการอื่น</t>
  </si>
  <si>
    <t>ส่งเสริมการศึกษาเอกชน</t>
  </si>
  <si>
    <t>Department</t>
  </si>
  <si>
    <t>มัธยมศึกษาต้น</t>
  </si>
  <si>
    <t>มัธยมศึกษาปลาย</t>
  </si>
  <si>
    <t>Other organizations</t>
  </si>
  <si>
    <r>
      <t xml:space="preserve">สังกัด  </t>
    </r>
    <r>
      <rPr>
        <sz val="11"/>
        <rFont val="TH SarabunPSK"/>
        <family val="2"/>
      </rPr>
      <t>Jurisdiction</t>
    </r>
  </si>
  <si>
    <t>Lower secondary</t>
  </si>
  <si>
    <t>Upper secondary</t>
  </si>
  <si>
    <t xml:space="preserve">Lower </t>
  </si>
  <si>
    <t xml:space="preserve">Upper </t>
  </si>
  <si>
    <t>problem</t>
  </si>
  <si>
    <t xml:space="preserve">Family 's </t>
  </si>
  <si>
    <t>อุบัติเหตุ</t>
  </si>
  <si>
    <t>เจ็บป่วย/</t>
  </si>
  <si>
    <t>หาเลี้ยง</t>
  </si>
  <si>
    <t>ชั้นเรียน Grade</t>
  </si>
  <si>
    <t>ปีการศึกษา</t>
  </si>
  <si>
    <t>Academic year</t>
  </si>
  <si>
    <t>ปีที่ 1</t>
  </si>
  <si>
    <t>ปี่ที่ 2</t>
  </si>
  <si>
    <t>ปีที่ 3</t>
  </si>
  <si>
    <t>ปี่ที่ 4</t>
  </si>
  <si>
    <t>ปีที่ 5</t>
  </si>
  <si>
    <t>ปี่ที่ 6</t>
  </si>
  <si>
    <t>Crime/</t>
  </si>
  <si>
    <t>arrested</t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</si>
  <si>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1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</si>
  <si>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2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</si>
  <si>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3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</si>
  <si>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4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</si>
  <si>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5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</si>
  <si>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6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</si>
  <si>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7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</si>
  <si>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8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</si>
  <si>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9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</si>
  <si>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10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</si>
  <si>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11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</si>
  <si>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12</t>
    </r>
  </si>
  <si>
    <r>
      <t xml:space="preserve">ประถมศึกษา  </t>
    </r>
    <r>
      <rPr>
        <sz val="13"/>
        <rFont val="TH SarabunPSK"/>
        <family val="2"/>
      </rPr>
      <t>Elementary</t>
    </r>
  </si>
  <si>
    <r>
      <t xml:space="preserve">มัธยมศึกษาตอนต้น </t>
    </r>
    <r>
      <rPr>
        <sz val="13"/>
        <rFont val="TH SarabunPSK"/>
        <family val="2"/>
      </rPr>
      <t>Lower secondary</t>
    </r>
  </si>
  <si>
    <t>มัธยมศึกษาตอนปลาย Upper secondary</t>
  </si>
  <si>
    <t>สถาบันอาชีวศึกษารัฐบาล</t>
  </si>
  <si>
    <t>สถาบันอาชีวศึกษาเอกชน</t>
  </si>
  <si>
    <t>สำนักงานคณะกรรมการการอุดมศึกษา</t>
  </si>
  <si>
    <t>Office of the Higher Education Commission</t>
  </si>
  <si>
    <t>จำนวนสถานศึกษา</t>
  </si>
  <si>
    <t>Public institutions of Vocational Education</t>
  </si>
  <si>
    <t>Private institutions of Vocational Education</t>
  </si>
  <si>
    <t>Public institutions of Higher Education</t>
  </si>
  <si>
    <t>Private institutions of Higher Education</t>
  </si>
  <si>
    <t>การศึกษาเพื่อสังคมและชุมชน</t>
  </si>
  <si>
    <t>โครงการศูนย์ฝึกอาชีพชุมชน</t>
  </si>
  <si>
    <t>Social and community education</t>
  </si>
  <si>
    <t>Community vocational training project</t>
  </si>
  <si>
    <t>Enrolment registered</t>
  </si>
  <si>
    <t>Enrolment graduated</t>
  </si>
  <si>
    <t>Master's degree</t>
  </si>
  <si>
    <t>degree</t>
  </si>
  <si>
    <t>Diploma in education</t>
  </si>
  <si>
    <t xml:space="preserve"> diploma</t>
  </si>
  <si>
    <t>institution</t>
  </si>
  <si>
    <t>Public institutions of vocational education</t>
  </si>
  <si>
    <t>Private institutions of vocational education</t>
  </si>
  <si>
    <t>Public institutions of higher education</t>
  </si>
  <si>
    <t>Private institutions of higher education</t>
  </si>
  <si>
    <t>Office of the Basic</t>
  </si>
  <si>
    <t>Education Commission</t>
  </si>
  <si>
    <t>Office of the Private</t>
  </si>
  <si>
    <t>of Local Administration</t>
  </si>
  <si>
    <t xml:space="preserve">      ที่มา:  </t>
  </si>
  <si>
    <t xml:space="preserve">        ที่มา:   </t>
  </si>
  <si>
    <t>ระดับการสอน Level of teaching</t>
  </si>
  <si>
    <t>อำเภอนากลาง</t>
  </si>
  <si>
    <t>อำเภอโนนสัง</t>
  </si>
  <si>
    <t>อำเภอศรีบุญเรือง</t>
  </si>
  <si>
    <t>อำเภอสุวรรณคูหา</t>
  </si>
  <si>
    <t>อำเภอนาวัง</t>
  </si>
  <si>
    <t>Mueang Nong Bua Lam Phu District</t>
  </si>
  <si>
    <t>Na Klang District</t>
  </si>
  <si>
    <t>Non Sang District</t>
  </si>
  <si>
    <t>Si Bun Ruang District</t>
  </si>
  <si>
    <t>SuwanKhuha District</t>
  </si>
  <si>
    <t>Na Wang District</t>
  </si>
  <si>
    <t>หมายเหตุ:  ส่วนราชการอื่น ได้แก่สำนักงานพระพุทธศาสนาจังหวัดหนองบัวลำภู</t>
  </si>
  <si>
    <t>สำนักงานศึกษาธิการจังหวัดหนองบัวลำภู</t>
  </si>
  <si>
    <t xml:space="preserve">   Note:  Other government organizations; Nong Bua Lam Phu Provincial Office of Buddhism</t>
  </si>
  <si>
    <t xml:space="preserve">Source:  Nong Bua Lam Phu Provincial Education Office </t>
  </si>
  <si>
    <t>โรงเรียน จำแนกตามสังกัด เป็นรายอำเภอ ปีการศึกษา 2562</t>
  </si>
  <si>
    <t>School by Jurisdiction and District: Academic Year 2019</t>
  </si>
  <si>
    <t>อำเภอเมืองหนองบัวลำภู</t>
  </si>
  <si>
    <t>-</t>
  </si>
  <si>
    <t>โรงเรียน จำแนกตามระดับการศึกษา เป็นรายอำเภอ ปีการศึกษา 2562</t>
  </si>
  <si>
    <t>School by Level of Education and District: Academic Year 2019</t>
  </si>
  <si>
    <t>ห้องเรียน จำแนกตามสังกัด เป็นรายอำเภอ ปีการศึกษา 2562</t>
  </si>
  <si>
    <t>Classroom by Jurisdiction and District: Academic Year 2019</t>
  </si>
  <si>
    <t>ห้องเรียน จำแนกตามระดับการศึกษา เป็นรายอำเภอ ปีการศึกษา 2562</t>
  </si>
  <si>
    <t>Classroom by Level of Education and District: Academic Year 2019</t>
  </si>
  <si>
    <t>หมายเหตุ:  1.ส่วนราชการอื่น ได้แก่สำนักงานพระพุทธศาสนาจังหวัดหนองบัวลำภู</t>
  </si>
  <si>
    <t xml:space="preserve">   Note:  1.Other government organizations; Nong Bua Lam Phu Provincial Office of Buddhism</t>
  </si>
  <si>
    <t>2. ครู 1 คน สอนหลายระดับ</t>
  </si>
  <si>
    <t>ครู จำแนกตามระดับการสอน และเพศ เป็นรายอำเภอ ปีการศึกษา 2562</t>
  </si>
  <si>
    <t>Teacher by Level of Teaching, Sex and District: Academic Year 2019</t>
  </si>
  <si>
    <t>ครู จำแนกตามสังกัด เป็นรายอำเภอ ปีการศึกษา 2562</t>
  </si>
  <si>
    <t>Teacher by Jurisdiction and District: Academic Year 2019</t>
  </si>
  <si>
    <t>นักเรียน จำแนกตามสังกัด เพศ และชั้นเรียน ปีการศึกษา 2562</t>
  </si>
  <si>
    <t>Student by Jurisdiction, Sex and Grade: Academic Year 2019</t>
  </si>
  <si>
    <t>นักเรียน จำแนกตามสังกัด เป็นรายอำเภอ ปีการศึกษา 2562</t>
  </si>
  <si>
    <t>Student by Jurisdiction and District: Academic Year 2019</t>
  </si>
  <si>
    <t>นักเรียน จำแนกตามระดับการศึกษา และเพศ เป็นรายอำเภอ ปีการศึกษา 2562</t>
  </si>
  <si>
    <t>Student by Level of Education, Sex and District: Academic Year 2019</t>
  </si>
  <si>
    <t>18:1</t>
  </si>
  <si>
    <t>14:1</t>
  </si>
  <si>
    <t>15:1</t>
  </si>
  <si>
    <t>27:1</t>
  </si>
  <si>
    <t>28:1</t>
  </si>
  <si>
    <t>19:1</t>
  </si>
  <si>
    <t>13:1</t>
  </si>
  <si>
    <t>16:1</t>
  </si>
  <si>
    <t>30:1</t>
  </si>
  <si>
    <t>20:1</t>
  </si>
  <si>
    <t>29:1</t>
  </si>
  <si>
    <t>11:1</t>
  </si>
  <si>
    <t>12:1</t>
  </si>
  <si>
    <t>22:1</t>
  </si>
  <si>
    <t>25:1</t>
  </si>
  <si>
    <t>17:1</t>
  </si>
  <si>
    <t>26:1</t>
  </si>
  <si>
    <t>24:1</t>
  </si>
  <si>
    <t>9:1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</si>
  <si>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2562</t>
  </si>
  <si>
    <t>Ratio of Student per Classroom and Student per Teacher by Level of Education and District: Academic Year 2019</t>
  </si>
  <si>
    <t>นักเรียนที่ออกกลางคัน จำแนกตามชั้นเรียน ปีการศึกษา 2558 - 2562</t>
  </si>
  <si>
    <t>นักเรียนที่ออกกลางคัน จำแนกตามสาเหตุที่สำคัญ เป็นรายอำเภอ ปีการศึกษา 2562</t>
  </si>
  <si>
    <t>Student Drop-out of School by Important Causes and Districts: Academic Year 2019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</si>
  <si>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2562</t>
  </si>
  <si>
    <t>Institution, Lecturer and Student Enrollment in Vocational and Higher Education by Jurisdiction and Sex: Academic Year 2019</t>
  </si>
  <si>
    <t>อาจารย์ในระดับอาชีวศึกษา และอุดมศึกษา จำแนกตามวุฒิการศึกษา สังกัด และเพศ ปีการศึกษา 2562</t>
  </si>
  <si>
    <t>Lecturer in Vocational and Higher Education by Qualification, Jurisdiction and Sex: Academic Year 2019</t>
  </si>
  <si>
    <t>และกิจกรรมการศึกษา ปีงบประมาณ 2562</t>
  </si>
  <si>
    <t>by Sex and Educational Activities: Fiscal Year 2019</t>
  </si>
  <si>
    <t>สำนักงานส่งเสริมการศึกษานอกระบบและการศึกษาตามอัธยาศัยจังหวัดหนองบัวลำภู</t>
  </si>
  <si>
    <t xml:space="preserve">  Source:  Nong Bua Lam Phu Provincial Office of the Non-Formal and Informal Education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</si>
  <si>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2562</t>
  </si>
  <si>
    <t>Enrolment Registered in Office of The Non-Formal and Informal Education by Educational Activities, Sex and District: Fiscal Year 2019</t>
  </si>
  <si>
    <t>Student Drop-out of School by Grade: Academic Year 2015 - 2019</t>
  </si>
  <si>
    <t>a teacher teaches multi level</t>
  </si>
  <si>
    <t xml:space="preserve">   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</si>
</sst>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87" formatCode="_-&quot;฿&quot;* #,##0.00_-;\-&quot;฿&quot;* #,##0.00_-;_-&quot;฿&quot;* &quot;-&quot;??_-;_-@_-"/>
    <numFmt numFmtId="188" formatCode="_-* #,##0.00_-;\-* #,##0.00_-;_-* &quot;-&quot;??_-;_-@_-"/>
    <numFmt numFmtId="189" formatCode="_-* #,##0_-;\-* #,##0_-;_-* &quot;-&quot;??_-;_-@_-"/>
    <numFmt numFmtId="190" formatCode="0.0"/>
    <numFmt numFmtId="191" formatCode="#,##0\ \ \ \ \ \ \ \ \ "/>
    <numFmt numFmtId="192" formatCode="_-* #,##0_-;\-* #,##0_-;_-* &quot;-&quot;??_-;_-@_-\ \ \ \ \ \ \ \ "/>
    <numFmt numFmtId="193" formatCode="#,##0\ \ \ \ \ \ \ \ \ \ \ "/>
    <numFmt numFmtId="194" formatCode="_-* #,##0_-;\-* #,##0_-;_-* &quot;-&quot;??_-;_-@_-\ \ \ \ \ \ "/>
    <numFmt numFmtId="195" formatCode="#,##0\ \ \ \ \ \ \ \ "/>
    <numFmt numFmtId="196" formatCode="#,##0\ \ \ \ \ \ \ \ \ \ "/>
    <numFmt numFmtId="197" formatCode="#,##0\ \ \ \ \ "/>
    <numFmt numFmtId="198" formatCode="#,##0\ \ "/>
    <numFmt numFmtId="199" formatCode="#,##0\ \ \ \ \ \ \ "/>
    <numFmt numFmtId="200" formatCode="#,##0\ \ \ \ "/>
    <numFmt numFmtId="201" formatCode="#,##0\ \ \ "/>
    <numFmt numFmtId="202" formatCode="_(&quot;$&quot;* #,##0_);_(&quot;$&quot;* \(#,##0\);_(&quot;$&quot;* &quot;-&quot;_);_(@_ \ \ "/>
    <numFmt numFmtId="203" formatCode="_-* #,##0_-;\-* #,##0_-;_-* &quot;-&quot;??_-;_-@_-\ \ \ \ 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2"/>
      <color rgb="FF000000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8" fontId="1" fillId="0" borderId="0" applyFont="0" applyFill="0" applyBorder="0" applyAlignment="0" applyProtection="0"/>
    <xf numFmtId="187" fontId="12" fillId="0" borderId="0" applyFont="0" applyFill="0" applyBorder="0" applyAlignment="0" applyProtection="0"/>
  </cellStyleXfs>
  <cellXfs count="50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/>
    <xf numFmtId="0" fontId="6" fillId="0" borderId="1" xfId="0" applyFont="1" applyBorder="1"/>
    <xf numFmtId="0" fontId="6" fillId="0" borderId="0" xfId="0" applyFont="1"/>
    <xf numFmtId="0" fontId="6" fillId="0" borderId="3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Border="1"/>
    <xf numFmtId="0" fontId="5" fillId="0" borderId="2" xfId="0" applyFont="1" applyBorder="1"/>
    <xf numFmtId="0" fontId="7" fillId="0" borderId="0" xfId="0" applyFont="1"/>
    <xf numFmtId="0" fontId="5" fillId="0" borderId="0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4" fillId="0" borderId="0" xfId="0" applyFont="1"/>
    <xf numFmtId="0" fontId="7" fillId="0" borderId="3" xfId="0" applyFont="1" applyBorder="1"/>
    <xf numFmtId="0" fontId="8" fillId="0" borderId="0" xfId="0" applyFont="1"/>
    <xf numFmtId="2" fontId="3" fillId="0" borderId="0" xfId="0" applyNumberFormat="1" applyFont="1" applyAlignment="1">
      <alignment horizontal="center"/>
    </xf>
    <xf numFmtId="0" fontId="8" fillId="0" borderId="0" xfId="0" applyFont="1" applyBorder="1"/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0" fontId="9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6" xfId="0" applyFont="1" applyBorder="1"/>
    <xf numFmtId="0" fontId="7" fillId="0" borderId="0" xfId="0" applyFont="1" applyAlignment="1">
      <alignment vertical="center"/>
    </xf>
    <xf numFmtId="0" fontId="9" fillId="0" borderId="0" xfId="0" applyFont="1"/>
    <xf numFmtId="0" fontId="7" fillId="0" borderId="11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1" xfId="0" applyFont="1" applyBorder="1"/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1" xfId="0" applyFont="1" applyBorder="1"/>
    <xf numFmtId="0" fontId="5" fillId="0" borderId="10" xfId="0" applyFont="1" applyBorder="1"/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shrinkToFit="1"/>
    </xf>
    <xf numFmtId="0" fontId="7" fillId="0" borderId="9" xfId="0" applyFont="1" applyBorder="1"/>
    <xf numFmtId="0" fontId="7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190" fontId="3" fillId="0" borderId="0" xfId="0" applyNumberFormat="1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6" fillId="0" borderId="7" xfId="0" applyFont="1" applyBorder="1"/>
    <xf numFmtId="0" fontId="6" fillId="0" borderId="2" xfId="0" applyFont="1" applyBorder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7" fillId="0" borderId="11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0" borderId="3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5" fillId="0" borderId="0" xfId="0" applyFont="1" applyFill="1"/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6" fillId="2" borderId="0" xfId="0" applyFont="1" applyFill="1"/>
    <xf numFmtId="0" fontId="4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/>
    </xf>
    <xf numFmtId="0" fontId="11" fillId="2" borderId="4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right" vertical="center"/>
    </xf>
    <xf numFmtId="191" fontId="4" fillId="2" borderId="4" xfId="0" applyNumberFormat="1" applyFont="1" applyFill="1" applyBorder="1" applyAlignment="1">
      <alignment vertical="center"/>
    </xf>
    <xf numFmtId="191" fontId="4" fillId="2" borderId="2" xfId="0" applyNumberFormat="1" applyFont="1" applyFill="1" applyBorder="1" applyAlignment="1">
      <alignment vertical="center"/>
    </xf>
    <xf numFmtId="191" fontId="4" fillId="2" borderId="3" xfId="0" applyNumberFormat="1" applyFont="1" applyFill="1" applyBorder="1" applyAlignment="1">
      <alignment vertical="center"/>
    </xf>
    <xf numFmtId="193" fontId="4" fillId="0" borderId="2" xfId="0" applyNumberFormat="1" applyFont="1" applyBorder="1" applyAlignment="1">
      <alignment vertical="center"/>
    </xf>
    <xf numFmtId="197" fontId="4" fillId="0" borderId="4" xfId="0" applyNumberFormat="1" applyFont="1" applyBorder="1" applyAlignment="1">
      <alignment horizontal="right"/>
    </xf>
    <xf numFmtId="198" fontId="9" fillId="0" borderId="4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9" fillId="0" borderId="4" xfId="0" applyNumberFormat="1" applyFont="1" applyBorder="1" applyAlignment="1">
      <alignment vertical="center"/>
    </xf>
    <xf numFmtId="199" fontId="4" fillId="0" borderId="4" xfId="0" applyNumberFormat="1" applyFont="1" applyBorder="1" applyAlignment="1">
      <alignment vertical="center"/>
    </xf>
    <xf numFmtId="193" fontId="4" fillId="0" borderId="4" xfId="0" applyNumberFormat="1" applyFont="1" applyBorder="1" applyAlignment="1">
      <alignment vertical="center"/>
    </xf>
    <xf numFmtId="193" fontId="4" fillId="0" borderId="3" xfId="0" applyNumberFormat="1" applyFont="1" applyBorder="1" applyAlignment="1">
      <alignment vertical="center"/>
    </xf>
    <xf numFmtId="199" fontId="6" fillId="0" borderId="4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197" fontId="6" fillId="0" borderId="4" xfId="0" applyNumberFormat="1" applyFont="1" applyBorder="1" applyAlignment="1">
      <alignment horizontal="right"/>
    </xf>
    <xf numFmtId="197" fontId="6" fillId="0" borderId="2" xfId="0" applyNumberFormat="1" applyFont="1" applyBorder="1" applyAlignment="1">
      <alignment horizontal="right"/>
    </xf>
    <xf numFmtId="201" fontId="9" fillId="0" borderId="3" xfId="0" applyNumberFormat="1" applyFont="1" applyBorder="1" applyAlignment="1">
      <alignment vertical="center"/>
    </xf>
    <xf numFmtId="201" fontId="9" fillId="0" borderId="4" xfId="0" applyNumberFormat="1" applyFont="1" applyBorder="1" applyAlignment="1">
      <alignment vertical="center"/>
    </xf>
    <xf numFmtId="201" fontId="9" fillId="0" borderId="0" xfId="0" applyNumberFormat="1" applyFont="1" applyBorder="1" applyAlignment="1">
      <alignment vertical="center"/>
    </xf>
    <xf numFmtId="201" fontId="9" fillId="0" borderId="2" xfId="0" applyNumberFormat="1" applyFont="1" applyBorder="1" applyAlignment="1">
      <alignment vertical="center"/>
    </xf>
    <xf numFmtId="201" fontId="7" fillId="0" borderId="3" xfId="0" applyNumberFormat="1" applyFont="1" applyBorder="1" applyAlignment="1">
      <alignment vertical="center"/>
    </xf>
    <xf numFmtId="201" fontId="7" fillId="0" borderId="4" xfId="0" applyNumberFormat="1" applyFont="1" applyBorder="1" applyAlignment="1">
      <alignment vertical="center"/>
    </xf>
    <xf numFmtId="201" fontId="7" fillId="0" borderId="0" xfId="0" applyNumberFormat="1" applyFont="1" applyBorder="1" applyAlignment="1">
      <alignment vertical="center"/>
    </xf>
    <xf numFmtId="201" fontId="7" fillId="0" borderId="2" xfId="0" applyNumberFormat="1" applyFont="1" applyBorder="1" applyAlignment="1">
      <alignment vertical="center"/>
    </xf>
    <xf numFmtId="200" fontId="7" fillId="0" borderId="3" xfId="0" applyNumberFormat="1" applyFont="1" applyBorder="1" applyAlignment="1">
      <alignment vertical="center"/>
    </xf>
    <xf numFmtId="200" fontId="7" fillId="0" borderId="4" xfId="0" applyNumberFormat="1" applyFont="1" applyBorder="1" applyAlignment="1">
      <alignment vertical="center"/>
    </xf>
    <xf numFmtId="200" fontId="7" fillId="0" borderId="2" xfId="0" applyNumberFormat="1" applyFont="1" applyBorder="1" applyAlignment="1">
      <alignment vertical="center"/>
    </xf>
    <xf numFmtId="200" fontId="7" fillId="0" borderId="0" xfId="0" applyNumberFormat="1" applyFont="1" applyBorder="1" applyAlignment="1">
      <alignment vertical="center"/>
    </xf>
    <xf numFmtId="201" fontId="9" fillId="0" borderId="9" xfId="0" applyNumberFormat="1" applyFont="1" applyBorder="1" applyAlignment="1">
      <alignment vertical="center"/>
    </xf>
    <xf numFmtId="201" fontId="9" fillId="0" borderId="1" xfId="0" applyNumberFormat="1" applyFont="1" applyBorder="1" applyAlignment="1">
      <alignment vertical="center"/>
    </xf>
    <xf numFmtId="201" fontId="9" fillId="0" borderId="10" xfId="0" applyNumberFormat="1" applyFont="1" applyBorder="1" applyAlignment="1">
      <alignment vertical="center"/>
    </xf>
    <xf numFmtId="201" fontId="9" fillId="0" borderId="11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99" fontId="4" fillId="0" borderId="3" xfId="0" applyNumberFormat="1" applyFont="1" applyBorder="1" applyAlignment="1">
      <alignment vertical="center"/>
    </xf>
    <xf numFmtId="199" fontId="4" fillId="0" borderId="2" xfId="0" applyNumberFormat="1" applyFont="1" applyBorder="1" applyAlignment="1">
      <alignment vertical="center"/>
    </xf>
    <xf numFmtId="199" fontId="6" fillId="0" borderId="3" xfId="0" applyNumberFormat="1" applyFont="1" applyBorder="1"/>
    <xf numFmtId="199" fontId="6" fillId="0" borderId="3" xfId="1" applyNumberFormat="1" applyFont="1" applyBorder="1"/>
    <xf numFmtId="199" fontId="6" fillId="0" borderId="2" xfId="0" applyNumberFormat="1" applyFont="1" applyBorder="1"/>
    <xf numFmtId="199" fontId="6" fillId="0" borderId="4" xfId="0" applyNumberFormat="1" applyFont="1" applyBorder="1"/>
    <xf numFmtId="199" fontId="5" fillId="0" borderId="3" xfId="0" applyNumberFormat="1" applyFont="1" applyBorder="1"/>
    <xf numFmtId="199" fontId="5" fillId="0" borderId="2" xfId="0" applyNumberFormat="1" applyFont="1" applyBorder="1"/>
    <xf numFmtId="199" fontId="5" fillId="0" borderId="4" xfId="0" applyNumberFormat="1" applyFont="1" applyBorder="1"/>
    <xf numFmtId="194" fontId="5" fillId="0" borderId="4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9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193" fontId="6" fillId="0" borderId="4" xfId="1" applyNumberFormat="1" applyFont="1" applyBorder="1" applyAlignment="1">
      <alignment vertical="center"/>
    </xf>
    <xf numFmtId="193" fontId="6" fillId="0" borderId="3" xfId="0" applyNumberFormat="1" applyFont="1" applyBorder="1" applyAlignment="1">
      <alignment vertical="center"/>
    </xf>
    <xf numFmtId="193" fontId="6" fillId="0" borderId="2" xfId="0" applyNumberFormat="1" applyFont="1" applyBorder="1" applyAlignment="1">
      <alignment vertical="center"/>
    </xf>
    <xf numFmtId="193" fontId="6" fillId="0" borderId="4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92" fontId="14" fillId="0" borderId="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 applyBorder="1" applyAlignment="1"/>
    <xf numFmtId="0" fontId="7" fillId="0" borderId="11" xfId="0" applyFont="1" applyBorder="1" applyAlignment="1"/>
    <xf numFmtId="0" fontId="7" fillId="0" borderId="0" xfId="0" applyFont="1" applyBorder="1" applyAlignment="1"/>
    <xf numFmtId="0" fontId="7" fillId="0" borderId="5" xfId="0" applyFont="1" applyBorder="1" applyAlignment="1"/>
    <xf numFmtId="0" fontId="7" fillId="0" borderId="8" xfId="0" applyFont="1" applyBorder="1" applyAlignment="1"/>
    <xf numFmtId="0" fontId="7" fillId="0" borderId="6" xfId="0" applyFont="1" applyBorder="1" applyAlignment="1"/>
    <xf numFmtId="0" fontId="7" fillId="0" borderId="0" xfId="0" applyFont="1" applyBorder="1" applyAlignment="1">
      <alignment horizontal="center" shrinkToFit="1"/>
    </xf>
    <xf numFmtId="0" fontId="7" fillId="0" borderId="2" xfId="0" applyFont="1" applyBorder="1" applyAlignment="1">
      <alignment horizontal="center" shrinkToFit="1"/>
    </xf>
    <xf numFmtId="3" fontId="9" fillId="0" borderId="4" xfId="0" applyNumberFormat="1" applyFont="1" applyBorder="1" applyAlignment="1"/>
    <xf numFmtId="3" fontId="9" fillId="0" borderId="2" xfId="0" applyNumberFormat="1" applyFont="1" applyBorder="1" applyAlignment="1"/>
    <xf numFmtId="3" fontId="9" fillId="0" borderId="0" xfId="0" applyNumberFormat="1" applyFont="1" applyBorder="1" applyAlignment="1">
      <alignment horizontal="right"/>
    </xf>
    <xf numFmtId="0" fontId="10" fillId="0" borderId="3" xfId="0" applyFont="1" applyBorder="1" applyAlignment="1"/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3" fontId="9" fillId="0" borderId="4" xfId="0" applyNumberFormat="1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7" fillId="0" borderId="2" xfId="0" applyFont="1" applyBorder="1" applyAlignment="1"/>
    <xf numFmtId="3" fontId="7" fillId="0" borderId="4" xfId="0" applyNumberFormat="1" applyFont="1" applyBorder="1" applyAlignment="1"/>
    <xf numFmtId="3" fontId="7" fillId="0" borderId="2" xfId="0" applyNumberFormat="1" applyFont="1" applyBorder="1" applyAlignment="1"/>
    <xf numFmtId="3" fontId="7" fillId="0" borderId="4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10" fillId="0" borderId="0" xfId="0" applyFont="1" applyBorder="1" applyAlignment="1"/>
    <xf numFmtId="3" fontId="7" fillId="0" borderId="2" xfId="0" applyNumberFormat="1" applyFont="1" applyBorder="1" applyAlignment="1">
      <alignment horizontal="right"/>
    </xf>
    <xf numFmtId="0" fontId="10" fillId="0" borderId="0" xfId="0" applyFont="1" applyAlignment="1"/>
    <xf numFmtId="0" fontId="9" fillId="0" borderId="0" xfId="0" applyFont="1" applyBorder="1" applyAlignment="1"/>
    <xf numFmtId="3" fontId="9" fillId="0" borderId="2" xfId="0" applyNumberFormat="1" applyFont="1" applyBorder="1" applyAlignment="1">
      <alignment horizontal="right"/>
    </xf>
    <xf numFmtId="0" fontId="5" fillId="0" borderId="8" xfId="0" applyFont="1" applyBorder="1" applyAlignment="1"/>
    <xf numFmtId="0" fontId="5" fillId="0" borderId="7" xfId="0" applyFont="1" applyBorder="1" applyAlignment="1"/>
    <xf numFmtId="0" fontId="5" fillId="0" borderId="6" xfId="0" applyFont="1" applyBorder="1" applyAlignment="1"/>
    <xf numFmtId="198" fontId="7" fillId="0" borderId="4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195" fontId="4" fillId="0" borderId="4" xfId="0" applyNumberFormat="1" applyFont="1" applyBorder="1" applyAlignment="1">
      <alignment horizontal="right" vertical="center"/>
    </xf>
    <xf numFmtId="196" fontId="4" fillId="0" borderId="4" xfId="1" applyNumberFormat="1" applyFont="1" applyBorder="1" applyAlignment="1">
      <alignment horizontal="right" vertical="center"/>
    </xf>
    <xf numFmtId="196" fontId="4" fillId="0" borderId="3" xfId="0" applyNumberFormat="1" applyFont="1" applyBorder="1" applyAlignment="1">
      <alignment horizontal="right" vertical="center"/>
    </xf>
    <xf numFmtId="196" fontId="4" fillId="0" borderId="2" xfId="0" applyNumberFormat="1" applyFont="1" applyBorder="1" applyAlignment="1">
      <alignment horizontal="right" vertical="center"/>
    </xf>
    <xf numFmtId="196" fontId="4" fillId="0" borderId="4" xfId="0" applyNumberFormat="1" applyFont="1" applyBorder="1" applyAlignment="1">
      <alignment horizontal="right" vertical="center"/>
    </xf>
    <xf numFmtId="191" fontId="6" fillId="0" borderId="4" xfId="0" applyNumberFormat="1" applyFont="1" applyBorder="1" applyAlignment="1">
      <alignment vertical="center"/>
    </xf>
    <xf numFmtId="192" fontId="14" fillId="0" borderId="2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191" fontId="6" fillId="2" borderId="4" xfId="0" applyNumberFormat="1" applyFont="1" applyFill="1" applyBorder="1" applyAlignment="1">
      <alignment vertical="center"/>
    </xf>
    <xf numFmtId="191" fontId="6" fillId="2" borderId="4" xfId="1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189" fontId="6" fillId="2" borderId="7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191" fontId="6" fillId="2" borderId="3" xfId="0" applyNumberFormat="1" applyFont="1" applyFill="1" applyBorder="1" applyAlignment="1">
      <alignment vertical="center"/>
    </xf>
    <xf numFmtId="191" fontId="6" fillId="2" borderId="2" xfId="0" applyNumberFormat="1" applyFont="1" applyFill="1" applyBorder="1" applyAlignment="1">
      <alignment vertical="center"/>
    </xf>
    <xf numFmtId="192" fontId="5" fillId="2" borderId="4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9" fontId="9" fillId="0" borderId="4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1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7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201" fontId="4" fillId="0" borderId="4" xfId="0" applyNumberFormat="1" applyFont="1" applyBorder="1" applyAlignment="1">
      <alignment horizontal="right" vertical="center"/>
    </xf>
    <xf numFmtId="201" fontId="6" fillId="0" borderId="4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201" fontId="6" fillId="0" borderId="3" xfId="0" applyNumberFormat="1" applyFont="1" applyBorder="1" applyAlignment="1">
      <alignment horizontal="right" vertical="center"/>
    </xf>
    <xf numFmtId="201" fontId="6" fillId="0" borderId="2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202" fontId="5" fillId="0" borderId="0" xfId="0" applyNumberFormat="1" applyFont="1" applyAlignment="1">
      <alignment horizontal="right" vertical="center"/>
    </xf>
    <xf numFmtId="202" fontId="5" fillId="0" borderId="4" xfId="0" applyNumberFormat="1" applyFont="1" applyBorder="1" applyAlignment="1">
      <alignment horizontal="right" vertical="center"/>
    </xf>
    <xf numFmtId="0" fontId="7" fillId="0" borderId="7" xfId="0" quotePrefix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7" fillId="0" borderId="0" xfId="0" quotePrefix="1" applyFont="1" applyBorder="1" applyAlignment="1">
      <alignment vertical="center"/>
    </xf>
    <xf numFmtId="187" fontId="5" fillId="0" borderId="0" xfId="2" applyFont="1" applyAlignment="1">
      <alignment vertical="center"/>
    </xf>
    <xf numFmtId="203" fontId="5" fillId="0" borderId="3" xfId="0" applyNumberFormat="1" applyFont="1" applyBorder="1" applyAlignment="1">
      <alignment horizontal="right" vertical="center"/>
    </xf>
    <xf numFmtId="203" fontId="5" fillId="0" borderId="4" xfId="0" applyNumberFormat="1" applyFont="1" applyBorder="1" applyAlignment="1">
      <alignment horizontal="right" vertical="center"/>
    </xf>
    <xf numFmtId="201" fontId="5" fillId="0" borderId="3" xfId="0" applyNumberFormat="1" applyFont="1" applyBorder="1" applyAlignment="1">
      <alignment horizontal="left" vertical="center"/>
    </xf>
    <xf numFmtId="201" fontId="5" fillId="0" borderId="4" xfId="0" applyNumberFormat="1" applyFont="1" applyBorder="1" applyAlignment="1">
      <alignment horizontal="left" vertical="center"/>
    </xf>
    <xf numFmtId="203" fontId="5" fillId="0" borderId="2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 shrinkToFit="1"/>
    </xf>
    <xf numFmtId="0" fontId="7" fillId="0" borderId="10" xfId="0" applyFont="1" applyBorder="1" applyAlignment="1">
      <alignment horizontal="center" shrinkToFit="1"/>
    </xf>
    <xf numFmtId="0" fontId="7" fillId="0" borderId="0" xfId="0" applyFont="1" applyBorder="1" applyAlignment="1">
      <alignment horizontal="center" shrinkToFit="1"/>
    </xf>
    <xf numFmtId="0" fontId="7" fillId="0" borderId="2" xfId="0" applyFont="1" applyBorder="1" applyAlignment="1">
      <alignment horizontal="center" shrinkToFit="1"/>
    </xf>
    <xf numFmtId="0" fontId="7" fillId="0" borderId="8" xfId="0" applyFont="1" applyBorder="1" applyAlignment="1">
      <alignment horizontal="center" shrinkToFit="1"/>
    </xf>
    <xf numFmtId="0" fontId="7" fillId="0" borderId="6" xfId="0" applyFont="1" applyBorder="1" applyAlignment="1">
      <alignment horizontal="center" shrinkToFit="1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 shrinkToFit="1"/>
    </xf>
    <xf numFmtId="0" fontId="10" fillId="0" borderId="11" xfId="0" applyFont="1" applyBorder="1" applyAlignment="1">
      <alignment horizontal="center" shrinkToFit="1"/>
    </xf>
    <xf numFmtId="0" fontId="10" fillId="0" borderId="3" xfId="0" applyFont="1" applyBorder="1" applyAlignment="1">
      <alignment horizontal="center" shrinkToFit="1"/>
    </xf>
    <xf numFmtId="0" fontId="10" fillId="0" borderId="0" xfId="0" applyFont="1" applyAlignment="1">
      <alignment horizontal="center" shrinkToFit="1"/>
    </xf>
    <xf numFmtId="0" fontId="10" fillId="0" borderId="5" xfId="0" applyFont="1" applyBorder="1" applyAlignment="1">
      <alignment horizontal="center" shrinkToFit="1"/>
    </xf>
    <xf numFmtId="0" fontId="10" fillId="0" borderId="8" xfId="0" applyFont="1" applyBorder="1" applyAlignment="1">
      <alignment horizontal="center" shrinkToFi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1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6" fillId="0" borderId="11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7" fillId="0" borderId="3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83607</xdr:colOff>
      <xdr:row>13</xdr:row>
      <xdr:rowOff>21167</xdr:rowOff>
    </xdr:from>
    <xdr:to>
      <xdr:col>27</xdr:col>
      <xdr:colOff>364065</xdr:colOff>
      <xdr:row>16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675407" y="2821517"/>
          <a:ext cx="6376458" cy="147108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สำหรับแหล่งที่มาข้อมูลนั้น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เนื่องจากบทบาทหน้าที่ของ สำนักงานศึกษาธิการจังหวัด (กศจ.) เป็นผู้ที่ทำหน้าที่ในการรวบรวมข้อมูลเกี่ยวกับแหล่งข้อมูลเกี่ยวกับการศึกษาของแต่ละจังหวัด แต่ส่วนกลางไม่แน่ใจว่ามีข้อมูลในส่วนนี้ที่ กศจ. มีการดำเนินการหรือยัง</a:t>
          </a:r>
        </a:p>
        <a:p>
          <a:pPr algn="l"/>
          <a:endParaRPr lang="th-TH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หากยังไม่มีการเก็บรวบรวมข้อมูลที่ กศจ.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ให้สำนักงานสถิติจังหวัดระบุแหล่งที่มาตามแหล่งข้อมูลที่ดำเนินการจัดเก็บ </a:t>
          </a:r>
        </a:p>
        <a:p>
          <a:pPr algn="l"/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หาก</a:t>
          </a:r>
          <a:r>
            <a:rPr lang="th-TH" sz="14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มีการเก็บรวบรวมข้อมูลที่ 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กศจ.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ก็ควรระบุแหล่งที่มาของข้อมูลเป็น กศจ. 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กศจ. หมายถึง สำนักงานศึกษาธิการจังหวัด......</a:t>
          </a:r>
        </a:p>
        <a:p>
          <a:pPr algn="l"/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........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Provincial Education Office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1352550</xdr:colOff>
      <xdr:row>27</xdr:row>
      <xdr:rowOff>228600</xdr:rowOff>
    </xdr:from>
    <xdr:to>
      <xdr:col>16</xdr:col>
      <xdr:colOff>9525</xdr:colOff>
      <xdr:row>30</xdr:row>
      <xdr:rowOff>218018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2CF71970-2D9C-4274-BE14-4BB99462A3AC}"/>
            </a:ext>
          </a:extLst>
        </xdr:cNvPr>
        <xdr:cNvGrpSpPr/>
      </xdr:nvGrpSpPr>
      <xdr:grpSpPr>
        <a:xfrm>
          <a:off x="9401175" y="7324725"/>
          <a:ext cx="590550" cy="875243"/>
          <a:chOff x="10229850" y="5772150"/>
          <a:chExt cx="457200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F1AB7FDD-0267-4C48-A17A-78C6F89A99A3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D78ACCF3-D2A3-47FD-A364-675F7D0119B7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31</a:t>
            </a:r>
            <a:endParaRPr lang="th-TH" sz="1100"/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1495425</xdr:colOff>
      <xdr:row>0</xdr:row>
      <xdr:rowOff>8</xdr:rowOff>
    </xdr:from>
    <xdr:to>
      <xdr:col>17</xdr:col>
      <xdr:colOff>245540</xdr:colOff>
      <xdr:row>3</xdr:row>
      <xdr:rowOff>39167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9486900" y="8"/>
          <a:ext cx="474140" cy="705909"/>
          <a:chOff x="9925050" y="1885951"/>
          <a:chExt cx="4572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40</a:t>
            </a:r>
            <a:endParaRPr lang="th-TH" sz="1100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1570573</xdr:colOff>
      <xdr:row>0</xdr:row>
      <xdr:rowOff>9533</xdr:rowOff>
    </xdr:from>
    <xdr:to>
      <xdr:col>16</xdr:col>
      <xdr:colOff>266700</xdr:colOff>
      <xdr:row>3</xdr:row>
      <xdr:rowOff>59276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/>
      </xdr:nvGrpSpPr>
      <xdr:grpSpPr>
        <a:xfrm>
          <a:off x="9504898" y="9533"/>
          <a:ext cx="496352" cy="592668"/>
          <a:chOff x="9925050" y="1885951"/>
          <a:chExt cx="467783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 bwMode="auto">
          <a:xfrm rot="5400000">
            <a:off x="9921345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42</a:t>
            </a:r>
            <a:endParaRPr lang="th-TH" sz="1100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2106082</xdr:colOff>
      <xdr:row>24</xdr:row>
      <xdr:rowOff>52917</xdr:rowOff>
    </xdr:from>
    <xdr:to>
      <xdr:col>14</xdr:col>
      <xdr:colOff>234949</xdr:colOff>
      <xdr:row>26</xdr:row>
      <xdr:rowOff>175685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9478432" y="6263217"/>
          <a:ext cx="462492" cy="713318"/>
          <a:chOff x="10229850" y="5772150"/>
          <a:chExt cx="4572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43</a:t>
            </a:r>
            <a:endParaRPr lang="th-TH" sz="1100"/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2116673</xdr:colOff>
      <xdr:row>0</xdr:row>
      <xdr:rowOff>8</xdr:rowOff>
    </xdr:from>
    <xdr:to>
      <xdr:col>17</xdr:col>
      <xdr:colOff>245540</xdr:colOff>
      <xdr:row>3</xdr:row>
      <xdr:rowOff>39167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9508073" y="8"/>
          <a:ext cx="462492" cy="705909"/>
          <a:chOff x="9925050" y="1885951"/>
          <a:chExt cx="4572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44</a:t>
            </a:r>
            <a:endParaRPr lang="th-TH" sz="1100"/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2124009</xdr:colOff>
      <xdr:row>22</xdr:row>
      <xdr:rowOff>29633</xdr:rowOff>
    </xdr:from>
    <xdr:to>
      <xdr:col>18</xdr:col>
      <xdr:colOff>263459</xdr:colOff>
      <xdr:row>26</xdr:row>
      <xdr:rowOff>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/>
      </xdr:nvGrpSpPr>
      <xdr:grpSpPr>
        <a:xfrm>
          <a:off x="9439209" y="5906558"/>
          <a:ext cx="463550" cy="675218"/>
          <a:chOff x="10229850" y="5772150"/>
          <a:chExt cx="4572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45</a:t>
            </a:r>
            <a:endParaRPr lang="th-TH" sz="1100"/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1502839</xdr:colOff>
      <xdr:row>0</xdr:row>
      <xdr:rowOff>8</xdr:rowOff>
    </xdr:from>
    <xdr:to>
      <xdr:col>18</xdr:col>
      <xdr:colOff>287872</xdr:colOff>
      <xdr:row>3</xdr:row>
      <xdr:rowOff>39167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/>
      </xdr:nvGrpSpPr>
      <xdr:grpSpPr>
        <a:xfrm>
          <a:off x="9456214" y="8"/>
          <a:ext cx="461433" cy="705909"/>
          <a:chOff x="9925050" y="1885951"/>
          <a:chExt cx="4572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46</a:t>
            </a:r>
            <a:endParaRPr lang="th-TH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283632</xdr:colOff>
      <xdr:row>11</xdr:row>
      <xdr:rowOff>57148</xdr:rowOff>
    </xdr:from>
    <xdr:to>
      <xdr:col>23</xdr:col>
      <xdr:colOff>64557</xdr:colOff>
      <xdr:row>13</xdr:row>
      <xdr:rowOff>76199</xdr:rowOff>
    </xdr:to>
    <xdr:sp macro="" textlink="">
      <xdr:nvSpPr>
        <xdr:cNvPr id="6" name="AutoShape 19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 rot="10800000">
          <a:off x="10913532" y="2619373"/>
          <a:ext cx="2219325" cy="476251"/>
        </a:xfrm>
        <a:prstGeom prst="wedgeRoundRectCallout">
          <a:avLst>
            <a:gd name="adj1" fmla="val 52407"/>
            <a:gd name="adj2" fmla="val 58405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รวมยอดจะต้องเท่ากับตาราง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3.1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15</xdr:col>
      <xdr:colOff>1457325</xdr:colOff>
      <xdr:row>0</xdr:row>
      <xdr:rowOff>31764</xdr:rowOff>
    </xdr:from>
    <xdr:to>
      <xdr:col>17</xdr:col>
      <xdr:colOff>298465</xdr:colOff>
      <xdr:row>3</xdr:row>
      <xdr:rowOff>70923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9439275" y="31764"/>
          <a:ext cx="546115" cy="705909"/>
          <a:chOff x="9925050" y="1885951"/>
          <a:chExt cx="457200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32</a:t>
            </a:r>
            <a:endParaRPr lang="th-TH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93132</xdr:colOff>
      <xdr:row>10</xdr:row>
      <xdr:rowOff>173567</xdr:rowOff>
    </xdr:from>
    <xdr:to>
      <xdr:col>28</xdr:col>
      <xdr:colOff>373590</xdr:colOff>
      <xdr:row>16</xdr:row>
      <xdr:rowOff>53975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189757" y="2259542"/>
          <a:ext cx="6376458" cy="142345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สำหรับแหล่งที่มาข้อมูลนั้น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เนื่องจากบทบาทหน้าที่ของ สำนักงานศึกษาธิการจังหวัด (กศจ.) เป็นผู้ที่ทำหน้าที่ในการรวบรวมข้อมูลเกี่ยวกับแหล่งข้อมูลเกี่ยวกับการศึกษาของแต่ละจังหวัด แต่ส่วนกลางไม่แน่ใจว่ามีข้อมูลในส่วนนี้ที่ กศจ. มีการดำเนินการหรือยัง</a:t>
          </a:r>
        </a:p>
        <a:p>
          <a:pPr algn="l"/>
          <a:endParaRPr lang="th-TH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หากยังไม่มีการเก็บรวบรวมข้อมูลที่ กศจ.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ให้สำนักงานสถิติจังหวัดระบุแหล่งที่มาตามแหล่งข้อมูลที่ดำเนินการจัดเก็บ </a:t>
          </a:r>
        </a:p>
        <a:p>
          <a:pPr algn="l"/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หาก</a:t>
          </a:r>
          <a:r>
            <a:rPr lang="th-TH" sz="14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มีการเก็บรวบรวมข้อมูลที่ 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กศจ.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ก็ควรระบุแหล่งที่มาของข้อมูลเป็น กศจ. 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กศจ. หมายถึง สำนักงานศึกษาธิการจังหวัด......</a:t>
          </a:r>
        </a:p>
        <a:p>
          <a:pPr algn="l"/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........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Provincial Education Office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1590675</xdr:colOff>
      <xdr:row>28</xdr:row>
      <xdr:rowOff>19050</xdr:rowOff>
    </xdr:from>
    <xdr:to>
      <xdr:col>15</xdr:col>
      <xdr:colOff>257175</xdr:colOff>
      <xdr:row>31</xdr:row>
      <xdr:rowOff>8468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B242C59E-D7D2-44DA-9C5B-39449A3B4E47}"/>
            </a:ext>
          </a:extLst>
        </xdr:cNvPr>
        <xdr:cNvGrpSpPr/>
      </xdr:nvGrpSpPr>
      <xdr:grpSpPr>
        <a:xfrm>
          <a:off x="9391650" y="7410450"/>
          <a:ext cx="590550" cy="875243"/>
          <a:chOff x="10229850" y="5772150"/>
          <a:chExt cx="457200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BF38ECA8-6987-4565-A4AD-09F061B76363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C0F2A717-9FDE-4B11-9596-45D20E4E52EF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33</a:t>
            </a:r>
            <a:endParaRPr lang="th-TH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1666875</xdr:colOff>
      <xdr:row>0</xdr:row>
      <xdr:rowOff>0</xdr:rowOff>
    </xdr:from>
    <xdr:to>
      <xdr:col>14</xdr:col>
      <xdr:colOff>266706</xdr:colOff>
      <xdr:row>3</xdr:row>
      <xdr:rowOff>39159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9410700" y="0"/>
          <a:ext cx="552456" cy="705909"/>
          <a:chOff x="9925050" y="1885951"/>
          <a:chExt cx="4572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34</a:t>
            </a:r>
            <a:endParaRPr lang="th-TH" sz="1100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35982</xdr:colOff>
      <xdr:row>11</xdr:row>
      <xdr:rowOff>192617</xdr:rowOff>
    </xdr:from>
    <xdr:to>
      <xdr:col>28</xdr:col>
      <xdr:colOff>316440</xdr:colOff>
      <xdr:row>16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1132607" y="2516717"/>
          <a:ext cx="6376458" cy="147108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สำหรับแหล่งที่มาข้อมูลนั้น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เนื่องจากบทบาทหน้าที่ของ สำนักงานศึกษาธิการจังหวัด (กศจ.) เป็นผู้ที่ทำหน้าที่ในการรวบรวมข้อมูลเกี่ยวกับแหล่งข้อมูลเกี่ยวกับการศึกษาของแต่ละจังหวัด แต่ส่วนกลางไม่แน่ใจว่ามีข้อมูลในส่วนนี้ที่ กศจ. มีการดำเนินการหรือยัง</a:t>
          </a:r>
        </a:p>
        <a:p>
          <a:pPr algn="l"/>
          <a:endParaRPr lang="th-TH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หากยังไม่มีการเก็บรวบรวมข้อมูลที่ กศจ.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ให้สำนักงานสถิติจังหวัดระบุแหล่งที่มาตามแหล่งข้อมูลที่ดำเนินการจัดเก็บ </a:t>
          </a:r>
        </a:p>
        <a:p>
          <a:pPr algn="l"/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หาก</a:t>
          </a:r>
          <a:r>
            <a:rPr lang="th-TH" sz="14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มีการเก็บรวบรวมข้อมูลที่ 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กศจ.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ก็ควรระบุแหล่งที่มาของข้อมูลเป็น กศจ. 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กศจ. หมายถึง สำนักงานศึกษาธิการจังหวัด......</a:t>
          </a:r>
        </a:p>
        <a:p>
          <a:pPr algn="l"/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........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Provincial Education Office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180975</xdr:colOff>
      <xdr:row>25</xdr:row>
      <xdr:rowOff>167200</xdr:rowOff>
    </xdr:from>
    <xdr:to>
      <xdr:col>15</xdr:col>
      <xdr:colOff>266700</xdr:colOff>
      <xdr:row>28</xdr:row>
      <xdr:rowOff>13743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9334500" y="6672775"/>
          <a:ext cx="590550" cy="732368"/>
          <a:chOff x="10229850" y="5772150"/>
          <a:chExt cx="457200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35</a:t>
            </a:r>
            <a:endParaRPr lang="th-TH" sz="1100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257170</xdr:colOff>
      <xdr:row>9</xdr:row>
      <xdr:rowOff>173565</xdr:rowOff>
    </xdr:from>
    <xdr:to>
      <xdr:col>29</xdr:col>
      <xdr:colOff>19048</xdr:colOff>
      <xdr:row>12</xdr:row>
      <xdr:rowOff>73025</xdr:rowOff>
    </xdr:to>
    <xdr:sp macro="" textlink="">
      <xdr:nvSpPr>
        <xdr:cNvPr id="7" name="AutoShape 194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 bwMode="auto">
        <a:xfrm rot="10800000">
          <a:off x="10791820" y="1992840"/>
          <a:ext cx="3419478" cy="613835"/>
        </a:xfrm>
        <a:prstGeom prst="wedgeRoundRectCallout">
          <a:avLst>
            <a:gd name="adj1" fmla="val 51408"/>
            <a:gd name="adj2" fmla="val 81702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รวมยอดตาราง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3.5 จะไม่เท่ากับรวมยอดตาราง 3.4 เนื่องจากตาราง 3.5 จะเป็นจำนวนครูผู้ที่ทำการสอนเท่านั้น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19</xdr:col>
      <xdr:colOff>1543049</xdr:colOff>
      <xdr:row>0</xdr:row>
      <xdr:rowOff>8</xdr:rowOff>
    </xdr:from>
    <xdr:to>
      <xdr:col>21</xdr:col>
      <xdr:colOff>277288</xdr:colOff>
      <xdr:row>3</xdr:row>
      <xdr:rowOff>39167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9439274" y="8"/>
          <a:ext cx="543989" cy="705909"/>
          <a:chOff x="9925050" y="1885951"/>
          <a:chExt cx="457200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36</a:t>
            </a:r>
            <a:endParaRPr lang="th-TH" sz="1100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9525</xdr:colOff>
      <xdr:row>34</xdr:row>
      <xdr:rowOff>28575</xdr:rowOff>
    </xdr:from>
    <xdr:to>
      <xdr:col>22</xdr:col>
      <xdr:colOff>349250</xdr:colOff>
      <xdr:row>37</xdr:row>
      <xdr:rowOff>170392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43D5C05C-4E4B-4AA6-83FB-9DE28B86DC9E}"/>
            </a:ext>
          </a:extLst>
        </xdr:cNvPr>
        <xdr:cNvGrpSpPr/>
      </xdr:nvGrpSpPr>
      <xdr:grpSpPr>
        <a:xfrm>
          <a:off x="9439275" y="6048375"/>
          <a:ext cx="492125" cy="713317"/>
          <a:chOff x="10208684" y="5772150"/>
          <a:chExt cx="478366" cy="600076"/>
        </a:xfrm>
      </xdr:grpSpPr>
      <xdr:sp macro="" textlink="">
        <xdr:nvSpPr>
          <xdr:cNvPr id="6" name="Chevron 2">
            <a:extLst>
              <a:ext uri="{FF2B5EF4-FFF2-40B4-BE49-F238E27FC236}">
                <a16:creationId xmlns:a16="http://schemas.microsoft.com/office/drawing/2014/main" id="{622DC354-A515-4FFD-AE76-437888F4C4E3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3">
            <a:extLst>
              <a:ext uri="{FF2B5EF4-FFF2-40B4-BE49-F238E27FC236}">
                <a16:creationId xmlns:a16="http://schemas.microsoft.com/office/drawing/2014/main" id="{1B56B67D-E74D-461A-A020-59391B3DD86D}"/>
              </a:ext>
            </a:extLst>
          </xdr:cNvPr>
          <xdr:cNvSpPr txBox="1"/>
        </xdr:nvSpPr>
        <xdr:spPr>
          <a:xfrm rot="5400000">
            <a:off x="10225349" y="5870681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37</a:t>
            </a:r>
            <a:endParaRPr lang="th-TH" sz="1100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16932</xdr:colOff>
      <xdr:row>10</xdr:row>
      <xdr:rowOff>202142</xdr:rowOff>
    </xdr:from>
    <xdr:to>
      <xdr:col>29</xdr:col>
      <xdr:colOff>297390</xdr:colOff>
      <xdr:row>17</xdr:row>
      <xdr:rowOff>6350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1723157" y="2288117"/>
          <a:ext cx="6376458" cy="147108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สำหรับแหล่งที่มาข้อมูลนั้น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เนื่องจากบทบาทหน้าที่ของ สำนักงานศึกษาธิการจังหวัด (กศจ.) เป็นผู้ที่ทำหน้าที่ในการรวบรวมข้อมูลเกี่ยวกับแหล่งข้อมูลเกี่ยวกับการศึกษาของแต่ละจังหวัด แต่ส่วนกลางไม่แน่ใจว่ามีข้อมูลในส่วนนี้ที่ กศจ. มีการดำเนินการหรือยัง</a:t>
          </a:r>
        </a:p>
        <a:p>
          <a:pPr algn="l"/>
          <a:endParaRPr lang="th-TH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หากยังไม่มีการเก็บรวบรวมข้อมูลที่ กศจ.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ให้สำนักงานสถิติจังหวัดระบุแหล่งที่มาตามแหล่งข้อมูลที่ดำเนินการจัดเก็บ </a:t>
          </a:r>
        </a:p>
        <a:p>
          <a:pPr algn="l"/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หาก</a:t>
          </a:r>
          <a:r>
            <a:rPr lang="th-TH" sz="14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มีการเก็บรวบรวมข้อมูลที่ 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กศจ.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ก็ควรระบุแหล่งที่มาของข้อมูลเป็น กศจ. 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กศจ. หมายถึง สำนักงานศึกษาธิการจังหวัด......</a:t>
          </a:r>
        </a:p>
        <a:p>
          <a:pPr algn="l"/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........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Provincial Education Office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38100</xdr:colOff>
      <xdr:row>0</xdr:row>
      <xdr:rowOff>0</xdr:rowOff>
    </xdr:from>
    <xdr:to>
      <xdr:col>15</xdr:col>
      <xdr:colOff>274108</xdr:colOff>
      <xdr:row>3</xdr:row>
      <xdr:rowOff>39159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pSpPr/>
      </xdr:nvGrpSpPr>
      <xdr:grpSpPr>
        <a:xfrm>
          <a:off x="9525000" y="0"/>
          <a:ext cx="388408" cy="705909"/>
          <a:chOff x="10039350" y="1885951"/>
          <a:chExt cx="342900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 txBox="1"/>
        </xdr:nvSpPr>
        <xdr:spPr>
          <a:xfrm rot="5400000">
            <a:off x="10086942" y="2138335"/>
            <a:ext cx="361949" cy="1810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38</a:t>
            </a:r>
            <a:endParaRPr lang="th-TH" sz="1100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1584325</xdr:colOff>
      <xdr:row>28</xdr:row>
      <xdr:rowOff>47625</xdr:rowOff>
    </xdr:from>
    <xdr:to>
      <xdr:col>21</xdr:col>
      <xdr:colOff>219075</xdr:colOff>
      <xdr:row>30</xdr:row>
      <xdr:rowOff>237067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9413875" y="7439025"/>
          <a:ext cx="492125" cy="779992"/>
          <a:chOff x="10208684" y="5772150"/>
          <a:chExt cx="478366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 txBox="1"/>
        </xdr:nvSpPr>
        <xdr:spPr>
          <a:xfrm rot="5400000">
            <a:off x="10225349" y="5870681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showGridLines="0" zoomScaleNormal="100" workbookViewId="0">
      <selection activeCell="F14" sqref="F14"/>
    </sheetView>
  </sheetViews>
  <sheetFormatPr defaultRowHeight="23.45" customHeight="1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7.85546875" style="6" customWidth="1"/>
    <col min="5" max="5" width="14.7109375" style="6" customWidth="1"/>
    <col min="6" max="6" width="21" style="6" customWidth="1"/>
    <col min="7" max="7" width="20.85546875" style="6" customWidth="1"/>
    <col min="8" max="8" width="1.85546875" style="6" customWidth="1"/>
    <col min="9" max="10" width="20.85546875" style="6" customWidth="1"/>
    <col min="11" max="11" width="1" style="6" customWidth="1"/>
    <col min="12" max="12" width="21" style="6" customWidth="1"/>
    <col min="13" max="14" width="9.140625" style="6" hidden="1" customWidth="1"/>
    <col min="15" max="15" width="2.28515625" style="6" customWidth="1"/>
    <col min="16" max="16" width="5.7109375" style="6" customWidth="1"/>
    <col min="17" max="16384" width="9.140625" style="6"/>
  </cols>
  <sheetData>
    <row r="1" spans="1:14" s="1" customFormat="1" ht="23.45" customHeight="1" x14ac:dyDescent="0.3">
      <c r="B1" s="2" t="s">
        <v>35</v>
      </c>
      <c r="C1" s="3">
        <v>3.1</v>
      </c>
      <c r="D1" s="2" t="s">
        <v>245</v>
      </c>
    </row>
    <row r="2" spans="1:14" s="4" customFormat="1" ht="23.45" customHeight="1" x14ac:dyDescent="0.3">
      <c r="B2" s="5" t="s">
        <v>125</v>
      </c>
      <c r="C2" s="3">
        <v>3.1</v>
      </c>
      <c r="D2" s="5" t="s">
        <v>246</v>
      </c>
    </row>
    <row r="3" spans="1:14" ht="6" customHeight="1" x14ac:dyDescent="0.3"/>
    <row r="4" spans="1:14" s="8" customFormat="1" ht="23.45" customHeight="1" x14ac:dyDescent="0.3">
      <c r="A4" s="351" t="s">
        <v>122</v>
      </c>
      <c r="B4" s="351"/>
      <c r="C4" s="351"/>
      <c r="D4" s="352"/>
      <c r="E4" s="7"/>
      <c r="F4" s="357" t="s">
        <v>0</v>
      </c>
      <c r="G4" s="358"/>
      <c r="H4" s="358"/>
      <c r="I4" s="358"/>
      <c r="J4" s="359"/>
      <c r="K4" s="351" t="s">
        <v>123</v>
      </c>
      <c r="L4" s="351"/>
      <c r="M4" s="351"/>
      <c r="N4" s="352"/>
    </row>
    <row r="5" spans="1:14" s="8" customFormat="1" ht="23.45" customHeight="1" x14ac:dyDescent="0.3">
      <c r="A5" s="353"/>
      <c r="B5" s="353"/>
      <c r="C5" s="353"/>
      <c r="D5" s="354"/>
      <c r="E5" s="97"/>
      <c r="F5" s="97" t="s">
        <v>1</v>
      </c>
      <c r="G5" s="360" t="s">
        <v>1</v>
      </c>
      <c r="H5" s="361"/>
      <c r="I5" s="97" t="s">
        <v>85</v>
      </c>
      <c r="J5" s="11"/>
      <c r="K5" s="353"/>
      <c r="L5" s="353"/>
      <c r="M5" s="353"/>
      <c r="N5" s="354"/>
    </row>
    <row r="6" spans="1:14" s="8" customFormat="1" ht="23.45" customHeight="1" x14ac:dyDescent="0.3">
      <c r="A6" s="353"/>
      <c r="B6" s="353"/>
      <c r="C6" s="353"/>
      <c r="D6" s="354"/>
      <c r="E6" s="97" t="s">
        <v>3</v>
      </c>
      <c r="F6" s="97" t="s">
        <v>2</v>
      </c>
      <c r="G6" s="362" t="s">
        <v>158</v>
      </c>
      <c r="H6" s="363"/>
      <c r="I6" s="11" t="s">
        <v>86</v>
      </c>
      <c r="J6" s="12" t="s">
        <v>157</v>
      </c>
      <c r="K6" s="353"/>
      <c r="L6" s="353"/>
      <c r="M6" s="353"/>
      <c r="N6" s="354"/>
    </row>
    <row r="7" spans="1:14" s="8" customFormat="1" ht="23.45" customHeight="1" x14ac:dyDescent="0.3">
      <c r="A7" s="353"/>
      <c r="B7" s="353"/>
      <c r="C7" s="353"/>
      <c r="D7" s="354"/>
      <c r="E7" s="11" t="s">
        <v>4</v>
      </c>
      <c r="F7" s="97" t="s">
        <v>223</v>
      </c>
      <c r="G7" s="362" t="s">
        <v>225</v>
      </c>
      <c r="H7" s="363"/>
      <c r="I7" s="11" t="s">
        <v>159</v>
      </c>
      <c r="J7" s="11" t="s">
        <v>162</v>
      </c>
      <c r="K7" s="353"/>
      <c r="L7" s="353"/>
      <c r="M7" s="353"/>
      <c r="N7" s="354"/>
    </row>
    <row r="8" spans="1:14" s="8" customFormat="1" ht="23.45" customHeight="1" x14ac:dyDescent="0.3">
      <c r="A8" s="355"/>
      <c r="B8" s="355"/>
      <c r="C8" s="355"/>
      <c r="D8" s="356"/>
      <c r="E8" s="103"/>
      <c r="F8" s="94" t="s">
        <v>224</v>
      </c>
      <c r="G8" s="364" t="s">
        <v>224</v>
      </c>
      <c r="H8" s="365"/>
      <c r="I8" s="85" t="s">
        <v>226</v>
      </c>
      <c r="J8" s="85"/>
      <c r="K8" s="355"/>
      <c r="L8" s="355"/>
      <c r="M8" s="355"/>
      <c r="N8" s="356"/>
    </row>
    <row r="9" spans="1:14" s="8" customFormat="1" ht="6" customHeight="1" x14ac:dyDescent="0.3">
      <c r="A9" s="91"/>
      <c r="B9" s="91"/>
      <c r="C9" s="91"/>
      <c r="D9" s="92"/>
      <c r="E9" s="9"/>
      <c r="F9" s="93"/>
      <c r="G9" s="97"/>
      <c r="H9" s="98"/>
      <c r="I9" s="11"/>
      <c r="J9" s="10"/>
      <c r="K9" s="91"/>
      <c r="L9" s="91"/>
      <c r="M9" s="91"/>
      <c r="N9" s="91"/>
    </row>
    <row r="10" spans="1:14" s="13" customFormat="1" ht="23.45" customHeight="1" x14ac:dyDescent="0.5">
      <c r="A10" s="348" t="s">
        <v>66</v>
      </c>
      <c r="B10" s="348"/>
      <c r="C10" s="348"/>
      <c r="D10" s="349"/>
      <c r="E10" s="162">
        <f>SUM(E11:E16)</f>
        <v>362</v>
      </c>
      <c r="F10" s="162">
        <f t="shared" ref="F10:J10" si="0">SUM(F11:F16)</f>
        <v>327</v>
      </c>
      <c r="G10" s="162">
        <f t="shared" si="0"/>
        <v>21</v>
      </c>
      <c r="H10" s="163"/>
      <c r="I10" s="162">
        <f t="shared" si="0"/>
        <v>8</v>
      </c>
      <c r="J10" s="162">
        <f t="shared" si="0"/>
        <v>6</v>
      </c>
      <c r="K10" s="350" t="s">
        <v>4</v>
      </c>
      <c r="L10" s="348"/>
    </row>
    <row r="11" spans="1:14" ht="23.45" customHeight="1" x14ac:dyDescent="0.3">
      <c r="A11" s="120" t="s">
        <v>247</v>
      </c>
      <c r="B11" s="121"/>
      <c r="C11" s="86"/>
      <c r="D11" s="87"/>
      <c r="E11" s="164">
        <v>91</v>
      </c>
      <c r="F11" s="165">
        <v>75</v>
      </c>
      <c r="G11" s="164">
        <v>9</v>
      </c>
      <c r="H11" s="166"/>
      <c r="I11" s="167">
        <v>4</v>
      </c>
      <c r="J11" s="167">
        <v>3</v>
      </c>
      <c r="K11" s="86"/>
      <c r="L11" s="120" t="s">
        <v>235</v>
      </c>
    </row>
    <row r="12" spans="1:14" ht="23.45" customHeight="1" x14ac:dyDescent="0.3">
      <c r="A12" s="120" t="s">
        <v>230</v>
      </c>
      <c r="B12" s="121"/>
      <c r="C12" s="86"/>
      <c r="D12" s="87"/>
      <c r="E12" s="164">
        <v>54</v>
      </c>
      <c r="F12" s="164">
        <v>47</v>
      </c>
      <c r="G12" s="164">
        <v>4</v>
      </c>
      <c r="H12" s="166"/>
      <c r="I12" s="167">
        <v>2</v>
      </c>
      <c r="J12" s="167">
        <v>1</v>
      </c>
      <c r="K12" s="86"/>
      <c r="L12" s="120" t="s">
        <v>236</v>
      </c>
    </row>
    <row r="13" spans="1:14" ht="23.45" customHeight="1" x14ac:dyDescent="0.3">
      <c r="A13" s="120" t="s">
        <v>231</v>
      </c>
      <c r="B13" s="120"/>
      <c r="C13" s="17"/>
      <c r="D13" s="15"/>
      <c r="E13" s="168">
        <v>61</v>
      </c>
      <c r="F13" s="168">
        <v>59</v>
      </c>
      <c r="G13" s="168">
        <v>1</v>
      </c>
      <c r="H13" s="169"/>
      <c r="I13" s="171" t="s">
        <v>248</v>
      </c>
      <c r="J13" s="170">
        <v>1</v>
      </c>
      <c r="K13" s="17"/>
      <c r="L13" s="120" t="s">
        <v>237</v>
      </c>
    </row>
    <row r="14" spans="1:14" ht="23.45" customHeight="1" x14ac:dyDescent="0.3">
      <c r="A14" s="120" t="s">
        <v>232</v>
      </c>
      <c r="B14" s="120"/>
      <c r="C14" s="17"/>
      <c r="D14" s="15"/>
      <c r="E14" s="168">
        <v>84</v>
      </c>
      <c r="F14" s="168">
        <v>80</v>
      </c>
      <c r="G14" s="168">
        <v>3</v>
      </c>
      <c r="H14" s="169"/>
      <c r="I14" s="170">
        <v>1</v>
      </c>
      <c r="J14" s="171" t="s">
        <v>248</v>
      </c>
      <c r="K14" s="17"/>
      <c r="L14" s="120" t="s">
        <v>238</v>
      </c>
    </row>
    <row r="15" spans="1:14" ht="23.45" customHeight="1" x14ac:dyDescent="0.3">
      <c r="A15" s="120" t="s">
        <v>233</v>
      </c>
      <c r="B15" s="120"/>
      <c r="C15" s="17"/>
      <c r="D15" s="15"/>
      <c r="E15" s="168">
        <v>44</v>
      </c>
      <c r="F15" s="168">
        <v>40</v>
      </c>
      <c r="G15" s="168">
        <v>3</v>
      </c>
      <c r="H15" s="169"/>
      <c r="I15" s="171" t="s">
        <v>248</v>
      </c>
      <c r="J15" s="170">
        <v>1</v>
      </c>
      <c r="K15" s="17"/>
      <c r="L15" s="120" t="s">
        <v>239</v>
      </c>
    </row>
    <row r="16" spans="1:14" ht="23.45" customHeight="1" x14ac:dyDescent="0.3">
      <c r="A16" s="120" t="s">
        <v>234</v>
      </c>
      <c r="B16" s="120"/>
      <c r="C16" s="17"/>
      <c r="D16" s="15"/>
      <c r="E16" s="168">
        <v>28</v>
      </c>
      <c r="F16" s="168">
        <v>26</v>
      </c>
      <c r="G16" s="168">
        <v>1</v>
      </c>
      <c r="H16" s="169"/>
      <c r="I16" s="170">
        <v>1</v>
      </c>
      <c r="J16" s="171" t="s">
        <v>248</v>
      </c>
      <c r="K16" s="17"/>
      <c r="L16" s="120" t="s">
        <v>240</v>
      </c>
    </row>
    <row r="17" spans="1:12" ht="6" customHeight="1" x14ac:dyDescent="0.3">
      <c r="A17" s="18"/>
      <c r="B17" s="18"/>
      <c r="C17" s="18"/>
      <c r="D17" s="19"/>
      <c r="E17" s="20"/>
      <c r="F17" s="20"/>
      <c r="G17" s="20"/>
      <c r="H17" s="19"/>
      <c r="I17" s="21"/>
      <c r="J17" s="21"/>
      <c r="K17" s="18"/>
      <c r="L17" s="18"/>
    </row>
    <row r="18" spans="1:12" ht="6" customHeight="1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2" s="8" customFormat="1" ht="23.45" customHeight="1" x14ac:dyDescent="0.3">
      <c r="A19" s="122" t="s">
        <v>241</v>
      </c>
      <c r="B19" s="122"/>
      <c r="C19" s="122"/>
      <c r="D19" s="122"/>
      <c r="H19" s="125" t="s">
        <v>243</v>
      </c>
      <c r="J19" s="23"/>
      <c r="K19" s="22"/>
    </row>
    <row r="20" spans="1:12" s="8" customFormat="1" ht="23.45" customHeight="1" x14ac:dyDescent="0.3">
      <c r="A20" s="123" t="s">
        <v>227</v>
      </c>
      <c r="B20" s="123"/>
      <c r="C20" s="124" t="s">
        <v>242</v>
      </c>
      <c r="D20" s="123"/>
      <c r="E20" s="22"/>
      <c r="F20" s="22"/>
      <c r="H20" s="123" t="s">
        <v>244</v>
      </c>
    </row>
  </sheetData>
  <mergeCells count="9">
    <mergeCell ref="A10:D10"/>
    <mergeCell ref="K10:L10"/>
    <mergeCell ref="A4:D8"/>
    <mergeCell ref="K4:N8"/>
    <mergeCell ref="F4:J4"/>
    <mergeCell ref="G5:H5"/>
    <mergeCell ref="G6:H6"/>
    <mergeCell ref="G7:H7"/>
    <mergeCell ref="G8:H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4"/>
  <sheetViews>
    <sheetView showGridLines="0" workbookViewId="0">
      <selection activeCell="O21" sqref="O21"/>
    </sheetView>
  </sheetViews>
  <sheetFormatPr defaultRowHeight="23.45" customHeight="1" x14ac:dyDescent="0.5"/>
  <cols>
    <col min="1" max="1" width="1.7109375" style="68" customWidth="1"/>
    <col min="2" max="2" width="6.42578125" style="68" customWidth="1"/>
    <col min="3" max="3" width="4.28515625" style="68" customWidth="1"/>
    <col min="4" max="4" width="5.5703125" style="68" customWidth="1"/>
    <col min="5" max="5" width="8.5703125" style="68" customWidth="1"/>
    <col min="6" max="6" width="11.7109375" style="68" customWidth="1"/>
    <col min="7" max="7" width="10.7109375" style="68" customWidth="1"/>
    <col min="8" max="8" width="10.140625" style="68" customWidth="1"/>
    <col min="9" max="9" width="10.7109375" style="68" customWidth="1"/>
    <col min="10" max="10" width="8.42578125" style="68" customWidth="1"/>
    <col min="11" max="11" width="11.7109375" style="68" customWidth="1"/>
    <col min="12" max="12" width="10.140625" style="68" customWidth="1"/>
    <col min="13" max="13" width="9.5703125" style="68" customWidth="1"/>
    <col min="14" max="14" width="9" style="68" customWidth="1"/>
    <col min="15" max="15" width="1.140625" style="68" customWidth="1"/>
    <col min="16" max="16" width="23.5703125" style="68" customWidth="1"/>
    <col min="17" max="17" width="2.28515625" style="68" customWidth="1"/>
    <col min="18" max="18" width="4.140625" style="68" customWidth="1"/>
    <col min="19" max="16384" width="9.140625" style="68"/>
  </cols>
  <sheetData>
    <row r="1" spans="1:18" s="205" customFormat="1" ht="23.45" customHeight="1" x14ac:dyDescent="0.5">
      <c r="B1" s="205" t="s">
        <v>37</v>
      </c>
      <c r="C1" s="315">
        <v>3.1</v>
      </c>
      <c r="D1" s="205" t="s">
        <v>287</v>
      </c>
    </row>
    <row r="2" spans="1:18" s="207" customFormat="1" ht="23.45" customHeight="1" x14ac:dyDescent="0.5">
      <c r="B2" s="205" t="s">
        <v>125</v>
      </c>
      <c r="C2" s="315">
        <v>3.1</v>
      </c>
      <c r="D2" s="205" t="s">
        <v>288</v>
      </c>
    </row>
    <row r="3" spans="1:18" ht="6" customHeight="1" x14ac:dyDescent="0.5"/>
    <row r="4" spans="1:18" ht="23.45" customHeight="1" x14ac:dyDescent="0.5">
      <c r="A4" s="447" t="s">
        <v>122</v>
      </c>
      <c r="B4" s="453"/>
      <c r="C4" s="453"/>
      <c r="D4" s="454"/>
      <c r="E4" s="446" t="s">
        <v>56</v>
      </c>
      <c r="F4" s="447"/>
      <c r="G4" s="447"/>
      <c r="H4" s="447"/>
      <c r="I4" s="459"/>
      <c r="J4" s="446" t="s">
        <v>57</v>
      </c>
      <c r="K4" s="447"/>
      <c r="L4" s="447"/>
      <c r="M4" s="447"/>
      <c r="N4" s="447"/>
      <c r="O4" s="404" t="s">
        <v>123</v>
      </c>
      <c r="P4" s="448"/>
      <c r="Q4" s="161"/>
      <c r="R4" s="161"/>
    </row>
    <row r="5" spans="1:18" ht="23.45" customHeight="1" x14ac:dyDescent="0.5">
      <c r="A5" s="455"/>
      <c r="B5" s="455"/>
      <c r="C5" s="455"/>
      <c r="D5" s="456"/>
      <c r="E5" s="389" t="s">
        <v>155</v>
      </c>
      <c r="F5" s="390"/>
      <c r="G5" s="390"/>
      <c r="H5" s="390"/>
      <c r="I5" s="391"/>
      <c r="J5" s="389" t="s">
        <v>137</v>
      </c>
      <c r="K5" s="390"/>
      <c r="L5" s="390"/>
      <c r="M5" s="390"/>
      <c r="N5" s="390"/>
      <c r="O5" s="449"/>
      <c r="P5" s="450"/>
      <c r="Q5" s="161"/>
      <c r="R5" s="161"/>
    </row>
    <row r="6" spans="1:18" ht="23.45" customHeight="1" x14ac:dyDescent="0.5">
      <c r="A6" s="455"/>
      <c r="B6" s="455"/>
      <c r="C6" s="455"/>
      <c r="D6" s="456"/>
      <c r="E6" s="67"/>
      <c r="G6" s="316"/>
      <c r="H6" s="192" t="s">
        <v>24</v>
      </c>
      <c r="I6" s="192" t="s">
        <v>24</v>
      </c>
      <c r="J6" s="67"/>
      <c r="L6" s="316"/>
      <c r="M6" s="192" t="s">
        <v>24</v>
      </c>
      <c r="N6" s="192" t="s">
        <v>24</v>
      </c>
      <c r="O6" s="449"/>
      <c r="P6" s="450"/>
      <c r="Q6" s="161"/>
      <c r="R6" s="161"/>
    </row>
    <row r="7" spans="1:18" ht="23.45" customHeight="1" x14ac:dyDescent="0.5">
      <c r="A7" s="455"/>
      <c r="B7" s="455"/>
      <c r="C7" s="455"/>
      <c r="D7" s="456"/>
      <c r="E7" s="65" t="s">
        <v>3</v>
      </c>
      <c r="F7" s="193" t="s">
        <v>23</v>
      </c>
      <c r="G7" s="65" t="s">
        <v>8</v>
      </c>
      <c r="H7" s="193" t="s">
        <v>10</v>
      </c>
      <c r="I7" s="193" t="s">
        <v>11</v>
      </c>
      <c r="J7" s="65" t="s">
        <v>3</v>
      </c>
      <c r="K7" s="193" t="s">
        <v>23</v>
      </c>
      <c r="L7" s="65" t="s">
        <v>8</v>
      </c>
      <c r="M7" s="193" t="s">
        <v>10</v>
      </c>
      <c r="N7" s="193" t="s">
        <v>11</v>
      </c>
      <c r="O7" s="449"/>
      <c r="P7" s="450"/>
      <c r="Q7" s="161"/>
      <c r="R7" s="161"/>
    </row>
    <row r="8" spans="1:18" ht="23.45" customHeight="1" x14ac:dyDescent="0.5">
      <c r="A8" s="455"/>
      <c r="B8" s="455"/>
      <c r="C8" s="455"/>
      <c r="D8" s="456"/>
      <c r="E8" s="65" t="s">
        <v>4</v>
      </c>
      <c r="F8" s="65" t="s">
        <v>25</v>
      </c>
      <c r="G8" s="65" t="s">
        <v>18</v>
      </c>
      <c r="H8" s="193" t="s">
        <v>166</v>
      </c>
      <c r="I8" s="193" t="s">
        <v>167</v>
      </c>
      <c r="J8" s="65" t="s">
        <v>4</v>
      </c>
      <c r="K8" s="65" t="s">
        <v>25</v>
      </c>
      <c r="L8" s="65" t="s">
        <v>18</v>
      </c>
      <c r="M8" s="193" t="s">
        <v>166</v>
      </c>
      <c r="N8" s="193" t="s">
        <v>167</v>
      </c>
      <c r="O8" s="449"/>
      <c r="P8" s="450"/>
      <c r="Q8" s="161"/>
      <c r="R8" s="161"/>
    </row>
    <row r="9" spans="1:18" ht="23.45" customHeight="1" x14ac:dyDescent="0.5">
      <c r="A9" s="457"/>
      <c r="B9" s="457"/>
      <c r="C9" s="457"/>
      <c r="D9" s="458"/>
      <c r="E9" s="64"/>
      <c r="F9" s="236"/>
      <c r="G9" s="236"/>
      <c r="H9" s="194" t="s">
        <v>135</v>
      </c>
      <c r="I9" s="194" t="s">
        <v>135</v>
      </c>
      <c r="J9" s="64"/>
      <c r="K9" s="236"/>
      <c r="L9" s="236"/>
      <c r="M9" s="194" t="s">
        <v>135</v>
      </c>
      <c r="N9" s="194" t="s">
        <v>135</v>
      </c>
      <c r="O9" s="451"/>
      <c r="P9" s="452"/>
      <c r="Q9" s="161"/>
      <c r="R9" s="161"/>
    </row>
    <row r="10" spans="1:18" s="161" customFormat="1" ht="6" customHeight="1" x14ac:dyDescent="0.5">
      <c r="A10" s="317"/>
      <c r="B10" s="317"/>
      <c r="C10" s="317"/>
      <c r="D10" s="318"/>
      <c r="E10" s="196"/>
      <c r="F10" s="65"/>
      <c r="G10" s="195"/>
      <c r="H10" s="193"/>
      <c r="I10" s="193"/>
      <c r="J10" s="65"/>
      <c r="K10" s="65"/>
      <c r="L10" s="195"/>
      <c r="M10" s="67"/>
      <c r="N10" s="65"/>
      <c r="O10" s="198"/>
      <c r="P10" s="199"/>
    </row>
    <row r="11" spans="1:18" ht="23.45" customHeight="1" x14ac:dyDescent="0.5">
      <c r="A11" s="392" t="s">
        <v>66</v>
      </c>
      <c r="B11" s="392"/>
      <c r="C11" s="392"/>
      <c r="D11" s="393"/>
      <c r="E11" s="319" t="s">
        <v>268</v>
      </c>
      <c r="F11" s="319" t="s">
        <v>269</v>
      </c>
      <c r="G11" s="319" t="s">
        <v>270</v>
      </c>
      <c r="H11" s="319" t="s">
        <v>271</v>
      </c>
      <c r="I11" s="319" t="s">
        <v>272</v>
      </c>
      <c r="J11" s="319" t="s">
        <v>270</v>
      </c>
      <c r="K11" s="319" t="s">
        <v>273</v>
      </c>
      <c r="L11" s="319" t="s">
        <v>270</v>
      </c>
      <c r="M11" s="319" t="s">
        <v>274</v>
      </c>
      <c r="N11" s="320" t="s">
        <v>269</v>
      </c>
      <c r="O11" s="55"/>
      <c r="P11" s="181" t="s">
        <v>4</v>
      </c>
      <c r="Q11" s="195"/>
      <c r="R11" s="161"/>
    </row>
    <row r="12" spans="1:18" ht="23.45" customHeight="1" x14ac:dyDescent="0.5">
      <c r="A12" s="47" t="s">
        <v>247</v>
      </c>
      <c r="B12" s="47"/>
      <c r="C12" s="47"/>
      <c r="D12" s="58"/>
      <c r="E12" s="321" t="s">
        <v>273</v>
      </c>
      <c r="F12" s="321" t="s">
        <v>270</v>
      </c>
      <c r="G12" s="321" t="s">
        <v>275</v>
      </c>
      <c r="H12" s="321" t="s">
        <v>276</v>
      </c>
      <c r="I12" s="321" t="s">
        <v>276</v>
      </c>
      <c r="J12" s="321" t="s">
        <v>275</v>
      </c>
      <c r="K12" s="321" t="s">
        <v>277</v>
      </c>
      <c r="L12" s="321" t="s">
        <v>275</v>
      </c>
      <c r="M12" s="321" t="s">
        <v>270</v>
      </c>
      <c r="N12" s="322" t="s">
        <v>270</v>
      </c>
      <c r="O12" s="55" t="s">
        <v>235</v>
      </c>
      <c r="P12" s="47"/>
      <c r="Q12" s="161"/>
      <c r="R12" s="161"/>
    </row>
    <row r="13" spans="1:18" ht="23.45" customHeight="1" x14ac:dyDescent="0.5">
      <c r="A13" s="47" t="s">
        <v>230</v>
      </c>
      <c r="B13" s="180"/>
      <c r="C13" s="47"/>
      <c r="D13" s="58"/>
      <c r="E13" s="321" t="s">
        <v>277</v>
      </c>
      <c r="F13" s="321" t="s">
        <v>275</v>
      </c>
      <c r="G13" s="321" t="s">
        <v>268</v>
      </c>
      <c r="H13" s="321" t="s">
        <v>278</v>
      </c>
      <c r="I13" s="321" t="s">
        <v>278</v>
      </c>
      <c r="J13" s="321" t="s">
        <v>275</v>
      </c>
      <c r="K13" s="321" t="s">
        <v>277</v>
      </c>
      <c r="L13" s="321" t="s">
        <v>270</v>
      </c>
      <c r="M13" s="321" t="s">
        <v>275</v>
      </c>
      <c r="N13" s="322" t="s">
        <v>269</v>
      </c>
      <c r="O13" s="55" t="s">
        <v>236</v>
      </c>
      <c r="P13" s="47"/>
      <c r="Q13" s="161"/>
      <c r="R13" s="161"/>
    </row>
    <row r="14" spans="1:18" ht="23.45" customHeight="1" x14ac:dyDescent="0.5">
      <c r="A14" s="47" t="s">
        <v>231</v>
      </c>
      <c r="B14" s="47"/>
      <c r="C14" s="47"/>
      <c r="D14" s="58"/>
      <c r="E14" s="321" t="s">
        <v>269</v>
      </c>
      <c r="F14" s="321" t="s">
        <v>279</v>
      </c>
      <c r="G14" s="321" t="s">
        <v>280</v>
      </c>
      <c r="H14" s="321" t="s">
        <v>281</v>
      </c>
      <c r="I14" s="321" t="s">
        <v>282</v>
      </c>
      <c r="J14" s="321" t="s">
        <v>274</v>
      </c>
      <c r="K14" s="321" t="s">
        <v>283</v>
      </c>
      <c r="L14" s="321" t="s">
        <v>280</v>
      </c>
      <c r="M14" s="321" t="s">
        <v>274</v>
      </c>
      <c r="N14" s="322" t="s">
        <v>280</v>
      </c>
      <c r="O14" s="55" t="s">
        <v>237</v>
      </c>
      <c r="P14" s="47"/>
      <c r="Q14" s="161"/>
      <c r="R14" s="161"/>
    </row>
    <row r="15" spans="1:18" ht="23.45" customHeight="1" x14ac:dyDescent="0.5">
      <c r="A15" s="47" t="s">
        <v>232</v>
      </c>
      <c r="B15" s="180"/>
      <c r="C15" s="47"/>
      <c r="D15" s="58"/>
      <c r="E15" s="321" t="s">
        <v>275</v>
      </c>
      <c r="F15" s="321" t="s">
        <v>274</v>
      </c>
      <c r="G15" s="321" t="s">
        <v>269</v>
      </c>
      <c r="H15" s="321" t="s">
        <v>284</v>
      </c>
      <c r="I15" s="321" t="s">
        <v>272</v>
      </c>
      <c r="J15" s="321" t="s">
        <v>269</v>
      </c>
      <c r="K15" s="321" t="s">
        <v>277</v>
      </c>
      <c r="L15" s="321" t="s">
        <v>269</v>
      </c>
      <c r="M15" s="321" t="s">
        <v>280</v>
      </c>
      <c r="N15" s="322" t="s">
        <v>274</v>
      </c>
      <c r="O15" s="55" t="s">
        <v>238</v>
      </c>
      <c r="P15" s="47"/>
      <c r="Q15" s="161"/>
      <c r="R15" s="161"/>
    </row>
    <row r="16" spans="1:18" ht="23.45" customHeight="1" x14ac:dyDescent="0.5">
      <c r="A16" s="47" t="s">
        <v>233</v>
      </c>
      <c r="B16" s="47"/>
      <c r="C16" s="47"/>
      <c r="D16" s="58"/>
      <c r="E16" s="321" t="s">
        <v>273</v>
      </c>
      <c r="F16" s="321" t="s">
        <v>283</v>
      </c>
      <c r="G16" s="321" t="s">
        <v>268</v>
      </c>
      <c r="H16" s="321" t="s">
        <v>285</v>
      </c>
      <c r="I16" s="321" t="s">
        <v>281</v>
      </c>
      <c r="J16" s="321" t="s">
        <v>269</v>
      </c>
      <c r="K16" s="321" t="s">
        <v>268</v>
      </c>
      <c r="L16" s="321" t="s">
        <v>270</v>
      </c>
      <c r="M16" s="321" t="s">
        <v>279</v>
      </c>
      <c r="N16" s="322" t="s">
        <v>286</v>
      </c>
      <c r="O16" s="55" t="s">
        <v>239</v>
      </c>
      <c r="P16" s="47"/>
      <c r="Q16" s="161"/>
      <c r="R16" s="161"/>
    </row>
    <row r="17" spans="1:18" ht="23.45" customHeight="1" x14ac:dyDescent="0.5">
      <c r="A17" s="47" t="s">
        <v>234</v>
      </c>
      <c r="B17" s="47"/>
      <c r="C17" s="47"/>
      <c r="D17" s="58"/>
      <c r="E17" s="321" t="s">
        <v>283</v>
      </c>
      <c r="F17" s="321" t="s">
        <v>280</v>
      </c>
      <c r="G17" s="321" t="s">
        <v>270</v>
      </c>
      <c r="H17" s="321" t="s">
        <v>282</v>
      </c>
      <c r="I17" s="321" t="s">
        <v>284</v>
      </c>
      <c r="J17" s="321" t="s">
        <v>269</v>
      </c>
      <c r="K17" s="321" t="s">
        <v>270</v>
      </c>
      <c r="L17" s="321" t="s">
        <v>274</v>
      </c>
      <c r="M17" s="321" t="s">
        <v>280</v>
      </c>
      <c r="N17" s="322" t="s">
        <v>268</v>
      </c>
      <c r="O17" s="55" t="s">
        <v>240</v>
      </c>
      <c r="P17" s="47"/>
      <c r="Q17" s="161"/>
      <c r="R17" s="161"/>
    </row>
    <row r="18" spans="1:18" ht="6" customHeight="1" x14ac:dyDescent="0.5">
      <c r="A18" s="311"/>
      <c r="B18" s="311"/>
      <c r="C18" s="311"/>
      <c r="D18" s="312"/>
      <c r="E18" s="312"/>
      <c r="F18" s="313"/>
      <c r="G18" s="312"/>
      <c r="H18" s="313"/>
      <c r="I18" s="313"/>
      <c r="J18" s="313"/>
      <c r="K18" s="313"/>
      <c r="L18" s="313"/>
      <c r="M18" s="313"/>
      <c r="N18" s="311"/>
      <c r="O18" s="323"/>
      <c r="P18" s="311"/>
      <c r="Q18" s="161"/>
      <c r="R18" s="161"/>
    </row>
    <row r="19" spans="1:18" ht="6" customHeight="1" x14ac:dyDescent="0.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</row>
    <row r="20" spans="1:18" ht="23.45" customHeight="1" x14ac:dyDescent="0.5">
      <c r="A20" s="47" t="s">
        <v>241</v>
      </c>
      <c r="B20" s="47"/>
      <c r="C20" s="47"/>
      <c r="D20" s="47"/>
      <c r="E20" s="47"/>
      <c r="F20" s="47"/>
      <c r="G20" s="47"/>
      <c r="H20" s="47"/>
      <c r="I20" s="47" t="s">
        <v>243</v>
      </c>
      <c r="J20" s="47"/>
      <c r="K20" s="47"/>
      <c r="L20" s="47"/>
      <c r="M20" s="47"/>
      <c r="N20" s="47"/>
      <c r="O20" s="47"/>
      <c r="P20" s="47"/>
    </row>
    <row r="21" spans="1:18" ht="23.45" customHeight="1" x14ac:dyDescent="0.5">
      <c r="A21" s="47" t="s">
        <v>227</v>
      </c>
      <c r="B21" s="47"/>
      <c r="C21" s="47" t="s">
        <v>242</v>
      </c>
      <c r="D21" s="47"/>
      <c r="E21" s="47"/>
      <c r="F21" s="47"/>
      <c r="G21" s="47"/>
      <c r="H21" s="47"/>
      <c r="I21" s="47" t="s">
        <v>244</v>
      </c>
      <c r="J21" s="47"/>
      <c r="K21" s="47"/>
      <c r="L21" s="47"/>
      <c r="M21" s="47"/>
      <c r="N21" s="47"/>
      <c r="O21" s="47"/>
      <c r="P21" s="47"/>
    </row>
    <row r="22" spans="1:18" ht="23.45" customHeight="1" x14ac:dyDescent="0.5">
      <c r="A22" s="47"/>
      <c r="B22" s="47"/>
      <c r="C22" s="47"/>
      <c r="D22" s="47"/>
      <c r="E22" s="47"/>
      <c r="F22" s="324"/>
      <c r="G22" s="47"/>
      <c r="H22" s="47"/>
      <c r="I22" s="47"/>
      <c r="J22" s="47"/>
      <c r="K22" s="47"/>
      <c r="L22" s="47"/>
    </row>
    <row r="24" spans="1:18" ht="23.45" customHeight="1" x14ac:dyDescent="0.5">
      <c r="C24" s="237"/>
    </row>
  </sheetData>
  <mergeCells count="7">
    <mergeCell ref="J4:N4"/>
    <mergeCell ref="J5:N5"/>
    <mergeCell ref="O4:P9"/>
    <mergeCell ref="A11:D11"/>
    <mergeCell ref="A4:D9"/>
    <mergeCell ref="E4:I4"/>
    <mergeCell ref="E5:I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7"/>
  <sheetViews>
    <sheetView showGridLines="0" workbookViewId="0">
      <selection activeCell="O18" sqref="O18"/>
    </sheetView>
  </sheetViews>
  <sheetFormatPr defaultRowHeight="23.45" customHeight="1" x14ac:dyDescent="0.5"/>
  <cols>
    <col min="1" max="1" width="1.7109375" style="68" customWidth="1"/>
    <col min="2" max="2" width="6.42578125" style="68" customWidth="1"/>
    <col min="3" max="3" width="4.7109375" style="68" customWidth="1"/>
    <col min="4" max="4" width="1.7109375" style="68" customWidth="1"/>
    <col min="5" max="5" width="8.7109375" style="68" customWidth="1"/>
    <col min="6" max="11" width="8.28515625" style="68" customWidth="1"/>
    <col min="12" max="17" width="8.85546875" style="68" customWidth="1"/>
    <col min="18" max="18" width="1.140625" style="68" customWidth="1"/>
    <col min="19" max="19" width="15.7109375" style="68" customWidth="1"/>
    <col min="20" max="20" width="2.28515625" style="68" customWidth="1"/>
    <col min="21" max="21" width="4.140625" style="68" customWidth="1"/>
    <col min="22" max="16384" width="9.140625" style="68"/>
  </cols>
  <sheetData>
    <row r="1" spans="1:19" s="205" customFormat="1" ht="23.45" customHeight="1" x14ac:dyDescent="0.5">
      <c r="B1" s="205" t="s">
        <v>37</v>
      </c>
      <c r="C1" s="315">
        <v>3.11</v>
      </c>
      <c r="D1" s="205" t="s">
        <v>289</v>
      </c>
    </row>
    <row r="2" spans="1:19" s="207" customFormat="1" ht="23.45" customHeight="1" x14ac:dyDescent="0.5">
      <c r="B2" s="205" t="s">
        <v>125</v>
      </c>
      <c r="C2" s="315">
        <v>3.11</v>
      </c>
      <c r="D2" s="205" t="s">
        <v>302</v>
      </c>
      <c r="E2" s="205"/>
      <c r="F2" s="205"/>
    </row>
    <row r="3" spans="1:19" ht="6" customHeight="1" x14ac:dyDescent="0.5"/>
    <row r="4" spans="1:19" ht="23.45" customHeight="1" x14ac:dyDescent="0.5">
      <c r="A4" s="447" t="s">
        <v>174</v>
      </c>
      <c r="B4" s="460"/>
      <c r="C4" s="460"/>
      <c r="D4" s="461"/>
      <c r="E4" s="325"/>
      <c r="F4" s="401" t="s">
        <v>173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3"/>
      <c r="R4" s="385" t="s">
        <v>175</v>
      </c>
      <c r="S4" s="468"/>
    </row>
    <row r="5" spans="1:19" ht="23.45" customHeight="1" x14ac:dyDescent="0.5">
      <c r="A5" s="462"/>
      <c r="B5" s="463"/>
      <c r="C5" s="463"/>
      <c r="D5" s="464"/>
      <c r="E5" s="201" t="s">
        <v>3</v>
      </c>
      <c r="F5" s="401" t="s">
        <v>196</v>
      </c>
      <c r="G5" s="402"/>
      <c r="H5" s="402"/>
      <c r="I5" s="402"/>
      <c r="J5" s="402"/>
      <c r="K5" s="403"/>
      <c r="L5" s="401" t="s">
        <v>197</v>
      </c>
      <c r="M5" s="402"/>
      <c r="N5" s="403"/>
      <c r="O5" s="401" t="s">
        <v>198</v>
      </c>
      <c r="P5" s="402"/>
      <c r="Q5" s="403"/>
      <c r="R5" s="386"/>
      <c r="S5" s="469"/>
    </row>
    <row r="6" spans="1:19" ht="23.45" customHeight="1" x14ac:dyDescent="0.5">
      <c r="A6" s="462"/>
      <c r="B6" s="463"/>
      <c r="C6" s="463"/>
      <c r="D6" s="464"/>
      <c r="E6" s="326" t="s">
        <v>4</v>
      </c>
      <c r="F6" s="65" t="s">
        <v>176</v>
      </c>
      <c r="G6" s="201" t="s">
        <v>177</v>
      </c>
      <c r="H6" s="65" t="s">
        <v>178</v>
      </c>
      <c r="I6" s="201" t="s">
        <v>179</v>
      </c>
      <c r="J6" s="65" t="s">
        <v>180</v>
      </c>
      <c r="K6" s="201" t="s">
        <v>181</v>
      </c>
      <c r="L6" s="65" t="s">
        <v>176</v>
      </c>
      <c r="M6" s="201" t="s">
        <v>177</v>
      </c>
      <c r="N6" s="65" t="s">
        <v>178</v>
      </c>
      <c r="O6" s="201" t="s">
        <v>179</v>
      </c>
      <c r="P6" s="65" t="s">
        <v>180</v>
      </c>
      <c r="Q6" s="201" t="s">
        <v>181</v>
      </c>
      <c r="R6" s="386"/>
      <c r="S6" s="469"/>
    </row>
    <row r="7" spans="1:19" ht="23.45" customHeight="1" x14ac:dyDescent="0.5">
      <c r="A7" s="465"/>
      <c r="B7" s="466"/>
      <c r="C7" s="466"/>
      <c r="D7" s="467"/>
      <c r="E7" s="327"/>
      <c r="F7" s="64" t="s">
        <v>184</v>
      </c>
      <c r="G7" s="64" t="s">
        <v>185</v>
      </c>
      <c r="H7" s="64" t="s">
        <v>186</v>
      </c>
      <c r="I7" s="64" t="s">
        <v>187</v>
      </c>
      <c r="J7" s="64" t="s">
        <v>188</v>
      </c>
      <c r="K7" s="64" t="s">
        <v>189</v>
      </c>
      <c r="L7" s="64" t="s">
        <v>190</v>
      </c>
      <c r="M7" s="64" t="s">
        <v>191</v>
      </c>
      <c r="N7" s="64" t="s">
        <v>192</v>
      </c>
      <c r="O7" s="64" t="s">
        <v>193</v>
      </c>
      <c r="P7" s="64" t="s">
        <v>194</v>
      </c>
      <c r="Q7" s="64" t="s">
        <v>195</v>
      </c>
      <c r="R7" s="387"/>
      <c r="S7" s="470"/>
    </row>
    <row r="8" spans="1:19" s="161" customFormat="1" ht="6" customHeight="1" x14ac:dyDescent="0.5">
      <c r="A8" s="317"/>
      <c r="B8" s="317"/>
      <c r="C8" s="317"/>
      <c r="D8" s="318"/>
      <c r="E8" s="318"/>
      <c r="F8" s="196"/>
      <c r="G8" s="65"/>
      <c r="H8" s="195"/>
      <c r="I8" s="193"/>
      <c r="J8" s="193"/>
      <c r="K8" s="193"/>
      <c r="L8" s="193"/>
      <c r="M8" s="65"/>
      <c r="N8" s="65"/>
      <c r="O8" s="195"/>
      <c r="P8" s="193"/>
      <c r="Q8" s="65"/>
      <c r="R8" s="198"/>
      <c r="S8" s="199"/>
    </row>
    <row r="9" spans="1:19" ht="23.45" customHeight="1" x14ac:dyDescent="0.5">
      <c r="B9" s="47">
        <v>2558</v>
      </c>
      <c r="C9" s="57"/>
      <c r="D9" s="328"/>
      <c r="E9" s="58">
        <f>SUM(F9:Q9)</f>
        <v>52</v>
      </c>
      <c r="F9" s="329" t="s">
        <v>248</v>
      </c>
      <c r="G9" s="329" t="s">
        <v>248</v>
      </c>
      <c r="H9" s="329">
        <v>1</v>
      </c>
      <c r="I9" s="329" t="s">
        <v>248</v>
      </c>
      <c r="J9" s="329" t="s">
        <v>248</v>
      </c>
      <c r="K9" s="329">
        <v>2</v>
      </c>
      <c r="L9" s="329">
        <v>17</v>
      </c>
      <c r="M9" s="329">
        <v>5</v>
      </c>
      <c r="N9" s="329">
        <v>14</v>
      </c>
      <c r="O9" s="329">
        <v>7</v>
      </c>
      <c r="P9" s="329">
        <v>3</v>
      </c>
      <c r="Q9" s="329">
        <v>3</v>
      </c>
      <c r="R9" s="204">
        <v>2015</v>
      </c>
      <c r="S9" s="195">
        <v>2015</v>
      </c>
    </row>
    <row r="10" spans="1:19" ht="23.45" customHeight="1" x14ac:dyDescent="0.5">
      <c r="B10" s="47">
        <v>2559</v>
      </c>
      <c r="C10" s="57"/>
      <c r="D10" s="328"/>
      <c r="E10" s="58">
        <f>SUM(F10:Q10)</f>
        <v>37</v>
      </c>
      <c r="F10" s="329" t="s">
        <v>248</v>
      </c>
      <c r="G10" s="329">
        <v>1</v>
      </c>
      <c r="H10" s="329" t="s">
        <v>248</v>
      </c>
      <c r="I10" s="329" t="s">
        <v>248</v>
      </c>
      <c r="J10" s="329">
        <v>2</v>
      </c>
      <c r="K10" s="329">
        <v>3</v>
      </c>
      <c r="L10" s="329">
        <v>4</v>
      </c>
      <c r="M10" s="329">
        <v>10</v>
      </c>
      <c r="N10" s="329">
        <v>5</v>
      </c>
      <c r="O10" s="329">
        <v>6</v>
      </c>
      <c r="P10" s="329">
        <v>5</v>
      </c>
      <c r="Q10" s="329">
        <v>1</v>
      </c>
      <c r="R10" s="204">
        <v>2016</v>
      </c>
      <c r="S10" s="195">
        <v>2016</v>
      </c>
    </row>
    <row r="11" spans="1:19" ht="23.45" customHeight="1" x14ac:dyDescent="0.5">
      <c r="B11" s="47">
        <v>2560</v>
      </c>
      <c r="C11" s="57"/>
      <c r="D11" s="328"/>
      <c r="E11" s="58">
        <f>SUM(F11:Q11)</f>
        <v>46</v>
      </c>
      <c r="F11" s="329" t="s">
        <v>248</v>
      </c>
      <c r="G11" s="329" t="s">
        <v>248</v>
      </c>
      <c r="H11" s="329" t="s">
        <v>248</v>
      </c>
      <c r="I11" s="329" t="s">
        <v>248</v>
      </c>
      <c r="J11" s="329" t="s">
        <v>248</v>
      </c>
      <c r="K11" s="329" t="s">
        <v>248</v>
      </c>
      <c r="L11" s="329">
        <v>1</v>
      </c>
      <c r="M11" s="329">
        <v>8</v>
      </c>
      <c r="N11" s="329">
        <v>21</v>
      </c>
      <c r="O11" s="329">
        <v>8</v>
      </c>
      <c r="P11" s="329">
        <v>7</v>
      </c>
      <c r="Q11" s="329">
        <v>1</v>
      </c>
      <c r="R11" s="204">
        <v>2017</v>
      </c>
      <c r="S11" s="195">
        <v>2017</v>
      </c>
    </row>
    <row r="12" spans="1:19" ht="23.45" customHeight="1" x14ac:dyDescent="0.5">
      <c r="B12" s="47">
        <v>2561</v>
      </c>
      <c r="C12" s="57"/>
      <c r="D12" s="328"/>
      <c r="E12" s="58">
        <f>SUM(F12:Q12)</f>
        <v>62</v>
      </c>
      <c r="F12" s="329">
        <v>1</v>
      </c>
      <c r="G12" s="329">
        <v>2</v>
      </c>
      <c r="H12" s="329">
        <v>1</v>
      </c>
      <c r="I12" s="329" t="s">
        <v>248</v>
      </c>
      <c r="J12" s="329">
        <v>1</v>
      </c>
      <c r="K12" s="329">
        <v>1</v>
      </c>
      <c r="L12" s="329">
        <v>3</v>
      </c>
      <c r="M12" s="329">
        <v>19</v>
      </c>
      <c r="N12" s="329">
        <v>18</v>
      </c>
      <c r="O12" s="329">
        <v>1</v>
      </c>
      <c r="P12" s="329">
        <v>3</v>
      </c>
      <c r="Q12" s="329">
        <v>12</v>
      </c>
      <c r="R12" s="204">
        <v>2018</v>
      </c>
      <c r="S12" s="195">
        <v>2018</v>
      </c>
    </row>
    <row r="13" spans="1:19" ht="23.45" customHeight="1" x14ac:dyDescent="0.5">
      <c r="B13" s="47">
        <v>2562</v>
      </c>
      <c r="C13" s="57"/>
      <c r="D13" s="328"/>
      <c r="E13" s="58">
        <f>SUM(F13:Q13)</f>
        <v>0</v>
      </c>
      <c r="F13" s="329"/>
      <c r="G13" s="329"/>
      <c r="H13" s="329"/>
      <c r="I13" s="329"/>
      <c r="J13" s="329"/>
      <c r="K13" s="329"/>
      <c r="L13" s="329"/>
      <c r="M13" s="329"/>
      <c r="N13" s="329"/>
      <c r="O13" s="329"/>
      <c r="P13" s="329"/>
      <c r="Q13" s="329"/>
      <c r="R13" s="204">
        <v>2019</v>
      </c>
      <c r="S13" s="195">
        <v>2019</v>
      </c>
    </row>
    <row r="14" spans="1:19" ht="6" customHeight="1" x14ac:dyDescent="0.5">
      <c r="A14" s="311"/>
      <c r="B14" s="311"/>
      <c r="C14" s="311"/>
      <c r="D14" s="312"/>
      <c r="E14" s="312"/>
      <c r="F14" s="313"/>
      <c r="G14" s="312"/>
      <c r="H14" s="313"/>
      <c r="I14" s="312"/>
      <c r="J14" s="312"/>
      <c r="K14" s="312"/>
      <c r="L14" s="312"/>
      <c r="M14" s="313"/>
      <c r="N14" s="312"/>
      <c r="O14" s="311"/>
      <c r="P14" s="313"/>
      <c r="Q14" s="313"/>
      <c r="R14" s="311"/>
      <c r="S14" s="311"/>
    </row>
    <row r="15" spans="1:19" ht="6" customHeight="1" x14ac:dyDescent="0.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57"/>
    </row>
    <row r="16" spans="1:19" ht="23.45" customHeight="1" x14ac:dyDescent="0.5">
      <c r="A16" s="47" t="s">
        <v>241</v>
      </c>
      <c r="B16" s="47"/>
      <c r="C16" s="47"/>
      <c r="D16" s="47"/>
      <c r="E16" s="47"/>
      <c r="F16" s="47"/>
      <c r="G16" s="47"/>
      <c r="H16" s="47"/>
      <c r="I16" s="47"/>
      <c r="J16" s="47" t="s">
        <v>243</v>
      </c>
      <c r="K16" s="47"/>
      <c r="L16" s="47"/>
      <c r="M16" s="47"/>
      <c r="N16" s="47"/>
      <c r="O16" s="47"/>
      <c r="P16" s="47"/>
      <c r="Q16" s="47"/>
      <c r="R16" s="47"/>
      <c r="S16" s="57"/>
    </row>
    <row r="17" spans="1:19" ht="23.45" customHeight="1" x14ac:dyDescent="0.5">
      <c r="A17" s="47"/>
      <c r="B17" s="47" t="s">
        <v>242</v>
      </c>
      <c r="C17" s="47"/>
      <c r="D17" s="47"/>
      <c r="E17" s="47"/>
      <c r="F17" s="47"/>
      <c r="G17" s="47"/>
      <c r="H17" s="47"/>
      <c r="I17" s="47"/>
      <c r="J17" s="47" t="s">
        <v>244</v>
      </c>
      <c r="K17" s="47"/>
      <c r="L17" s="47"/>
      <c r="M17" s="47"/>
      <c r="N17" s="47"/>
      <c r="O17" s="47"/>
      <c r="P17" s="47"/>
      <c r="Q17" s="47"/>
      <c r="R17" s="47"/>
      <c r="S17" s="57"/>
    </row>
  </sheetData>
  <mergeCells count="6">
    <mergeCell ref="A4:D7"/>
    <mergeCell ref="F4:Q4"/>
    <mergeCell ref="R4:S7"/>
    <mergeCell ref="F5:K5"/>
    <mergeCell ref="L5:N5"/>
    <mergeCell ref="O5:Q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2"/>
  <sheetViews>
    <sheetView showGridLines="0" workbookViewId="0">
      <selection activeCell="O16" sqref="O16"/>
    </sheetView>
  </sheetViews>
  <sheetFormatPr defaultRowHeight="18.75" x14ac:dyDescent="0.3"/>
  <cols>
    <col min="1" max="1" width="1.7109375" style="6" customWidth="1"/>
    <col min="2" max="2" width="6.42578125" style="6" customWidth="1"/>
    <col min="3" max="3" width="4.7109375" style="6" customWidth="1"/>
    <col min="4" max="4" width="5.7109375" style="6" customWidth="1"/>
    <col min="5" max="5" width="10.42578125" style="6" customWidth="1"/>
    <col min="6" max="6" width="11.85546875" style="6" customWidth="1"/>
    <col min="7" max="9" width="11.140625" style="6" customWidth="1"/>
    <col min="10" max="10" width="10.7109375" style="6" customWidth="1"/>
    <col min="11" max="11" width="11.140625" style="6" customWidth="1"/>
    <col min="12" max="12" width="11.7109375" style="6" customWidth="1"/>
    <col min="13" max="13" width="10" style="6" customWidth="1"/>
    <col min="14" max="14" width="1.140625" style="6" customWidth="1"/>
    <col min="15" max="15" width="24.7109375" style="6" customWidth="1"/>
    <col min="16" max="16" width="2.28515625" style="6" customWidth="1"/>
    <col min="17" max="17" width="4.140625" style="6" customWidth="1"/>
    <col min="18" max="16384" width="9.140625" style="6"/>
  </cols>
  <sheetData>
    <row r="1" spans="1:17" s="1" customFormat="1" x14ac:dyDescent="0.3">
      <c r="B1" s="1" t="s">
        <v>37</v>
      </c>
      <c r="C1" s="27">
        <v>3.12</v>
      </c>
      <c r="D1" s="1" t="s">
        <v>290</v>
      </c>
    </row>
    <row r="2" spans="1:17" s="24" customFormat="1" ht="18.75" customHeight="1" x14ac:dyDescent="0.3">
      <c r="B2" s="1" t="s">
        <v>125</v>
      </c>
      <c r="C2" s="27">
        <v>3.12</v>
      </c>
      <c r="D2" s="1" t="s">
        <v>291</v>
      </c>
      <c r="E2" s="1"/>
    </row>
    <row r="3" spans="1:17" ht="5.25" customHeight="1" x14ac:dyDescent="0.3"/>
    <row r="4" spans="1:17" x14ac:dyDescent="0.3">
      <c r="A4" s="447" t="s">
        <v>122</v>
      </c>
      <c r="B4" s="474"/>
      <c r="C4" s="474"/>
      <c r="D4" s="475"/>
      <c r="E4" s="401" t="s">
        <v>131</v>
      </c>
      <c r="F4" s="402"/>
      <c r="G4" s="402"/>
      <c r="H4" s="402"/>
      <c r="I4" s="402"/>
      <c r="J4" s="402"/>
      <c r="K4" s="402"/>
      <c r="L4" s="402"/>
      <c r="M4" s="403"/>
      <c r="N4" s="404" t="s">
        <v>123</v>
      </c>
      <c r="O4" s="448"/>
      <c r="P4" s="17"/>
      <c r="Q4" s="17"/>
    </row>
    <row r="5" spans="1:17" x14ac:dyDescent="0.3">
      <c r="A5" s="462"/>
      <c r="B5" s="476"/>
      <c r="C5" s="476"/>
      <c r="D5" s="477"/>
      <c r="E5" s="73"/>
      <c r="F5" s="70" t="s">
        <v>108</v>
      </c>
      <c r="G5" s="73"/>
      <c r="H5" s="29" t="s">
        <v>108</v>
      </c>
      <c r="I5" s="73"/>
      <c r="J5" s="74"/>
      <c r="K5" s="67" t="s">
        <v>104</v>
      </c>
      <c r="L5" s="70" t="s">
        <v>172</v>
      </c>
      <c r="M5" s="75"/>
      <c r="N5" s="471"/>
      <c r="O5" s="450"/>
      <c r="P5" s="17"/>
      <c r="Q5" s="17"/>
    </row>
    <row r="6" spans="1:17" x14ac:dyDescent="0.3">
      <c r="A6" s="462"/>
      <c r="B6" s="476"/>
      <c r="C6" s="476"/>
      <c r="D6" s="477"/>
      <c r="E6" s="65" t="s">
        <v>79</v>
      </c>
      <c r="F6" s="89" t="s">
        <v>105</v>
      </c>
      <c r="G6" s="77" t="s">
        <v>80</v>
      </c>
      <c r="H6" s="65" t="s">
        <v>107</v>
      </c>
      <c r="I6" s="77" t="s">
        <v>81</v>
      </c>
      <c r="J6" s="77" t="s">
        <v>171</v>
      </c>
      <c r="K6" s="65" t="s">
        <v>105</v>
      </c>
      <c r="L6" s="90" t="s">
        <v>105</v>
      </c>
      <c r="M6" s="77" t="s">
        <v>110</v>
      </c>
      <c r="N6" s="471"/>
      <c r="O6" s="450"/>
      <c r="P6" s="17"/>
      <c r="Q6" s="17"/>
    </row>
    <row r="7" spans="1:17" x14ac:dyDescent="0.3">
      <c r="A7" s="462"/>
      <c r="B7" s="476"/>
      <c r="C7" s="476"/>
      <c r="D7" s="477"/>
      <c r="E7" s="65" t="s">
        <v>82</v>
      </c>
      <c r="F7" s="65" t="s">
        <v>169</v>
      </c>
      <c r="G7" s="95" t="s">
        <v>126</v>
      </c>
      <c r="H7" s="59" t="s">
        <v>101</v>
      </c>
      <c r="I7" s="65" t="s">
        <v>182</v>
      </c>
      <c r="J7" s="77" t="s">
        <v>170</v>
      </c>
      <c r="K7" s="59" t="s">
        <v>106</v>
      </c>
      <c r="L7" s="88" t="s">
        <v>127</v>
      </c>
      <c r="M7" s="65" t="s">
        <v>5</v>
      </c>
      <c r="N7" s="471"/>
      <c r="O7" s="450"/>
      <c r="P7" s="17"/>
      <c r="Q7" s="17"/>
    </row>
    <row r="8" spans="1:17" x14ac:dyDescent="0.3">
      <c r="A8" s="465"/>
      <c r="B8" s="478"/>
      <c r="C8" s="478"/>
      <c r="D8" s="479"/>
      <c r="E8" s="64"/>
      <c r="F8" s="64" t="s">
        <v>168</v>
      </c>
      <c r="G8" s="21"/>
      <c r="H8" s="64" t="s">
        <v>102</v>
      </c>
      <c r="I8" s="64" t="s">
        <v>183</v>
      </c>
      <c r="J8" s="64" t="s">
        <v>83</v>
      </c>
      <c r="K8" s="64" t="s">
        <v>138</v>
      </c>
      <c r="L8" s="64" t="s">
        <v>103</v>
      </c>
      <c r="M8" s="64"/>
      <c r="N8" s="472"/>
      <c r="O8" s="452"/>
      <c r="P8" s="17"/>
      <c r="Q8" s="17"/>
    </row>
    <row r="9" spans="1:17" s="17" customFormat="1" ht="3" customHeight="1" x14ac:dyDescent="0.3">
      <c r="A9" s="71"/>
      <c r="B9" s="71"/>
      <c r="C9" s="71"/>
      <c r="D9" s="72"/>
      <c r="E9" s="60"/>
      <c r="F9" s="65"/>
      <c r="G9" s="61"/>
      <c r="H9" s="59"/>
      <c r="I9" s="65"/>
      <c r="J9" s="65"/>
      <c r="K9" s="61"/>
      <c r="L9" s="59"/>
      <c r="M9" s="65"/>
      <c r="N9" s="78"/>
      <c r="O9" s="76"/>
    </row>
    <row r="10" spans="1:17" s="68" customFormat="1" x14ac:dyDescent="0.5">
      <c r="A10" s="473" t="s">
        <v>66</v>
      </c>
      <c r="B10" s="473"/>
      <c r="C10" s="473"/>
      <c r="D10" s="393"/>
      <c r="E10" s="53"/>
      <c r="F10" s="56"/>
      <c r="G10" s="58"/>
      <c r="H10" s="55"/>
      <c r="I10" s="56"/>
      <c r="J10" s="56"/>
      <c r="K10" s="57"/>
      <c r="L10" s="55"/>
      <c r="M10" s="56"/>
      <c r="N10" s="55"/>
      <c r="O10" s="40" t="s">
        <v>4</v>
      </c>
      <c r="P10" s="119"/>
      <c r="Q10" s="161"/>
    </row>
    <row r="11" spans="1:17" x14ac:dyDescent="0.3">
      <c r="A11" s="16" t="s">
        <v>247</v>
      </c>
      <c r="B11" s="14"/>
      <c r="C11" s="14"/>
      <c r="D11" s="43"/>
      <c r="E11" s="43"/>
      <c r="F11" s="42"/>
      <c r="G11" s="43"/>
      <c r="H11" s="42"/>
      <c r="I11" s="43"/>
      <c r="J11" s="42"/>
      <c r="K11" s="14"/>
      <c r="L11" s="25"/>
      <c r="M11" s="42"/>
      <c r="N11" s="25"/>
      <c r="O11" s="14" t="s">
        <v>235</v>
      </c>
      <c r="P11" s="17"/>
      <c r="Q11" s="17"/>
    </row>
    <row r="12" spans="1:17" x14ac:dyDescent="0.3">
      <c r="A12" s="16" t="s">
        <v>230</v>
      </c>
      <c r="B12" s="14"/>
      <c r="C12" s="14"/>
      <c r="D12" s="43"/>
      <c r="E12" s="43"/>
      <c r="F12" s="42"/>
      <c r="G12" s="43"/>
      <c r="H12" s="42"/>
      <c r="I12" s="43"/>
      <c r="J12" s="42"/>
      <c r="K12" s="43"/>
      <c r="L12" s="14"/>
      <c r="M12" s="42"/>
      <c r="N12" s="25"/>
      <c r="O12" s="14" t="s">
        <v>236</v>
      </c>
      <c r="P12" s="17"/>
      <c r="Q12" s="17"/>
    </row>
    <row r="13" spans="1:17" x14ac:dyDescent="0.3">
      <c r="A13" s="16" t="s">
        <v>231</v>
      </c>
      <c r="B13" s="14"/>
      <c r="C13" s="14"/>
      <c r="D13" s="43"/>
      <c r="E13" s="43"/>
      <c r="F13" s="42"/>
      <c r="G13" s="43"/>
      <c r="H13" s="42"/>
      <c r="I13" s="43"/>
      <c r="J13" s="42"/>
      <c r="K13" s="43"/>
      <c r="L13" s="14"/>
      <c r="M13" s="42"/>
      <c r="N13" s="25"/>
      <c r="O13" s="14" t="s">
        <v>237</v>
      </c>
      <c r="P13" s="17"/>
      <c r="Q13" s="17"/>
    </row>
    <row r="14" spans="1:17" x14ac:dyDescent="0.3">
      <c r="A14" s="16" t="s">
        <v>232</v>
      </c>
      <c r="B14" s="14"/>
      <c r="C14" s="14"/>
      <c r="D14" s="43"/>
      <c r="E14" s="43"/>
      <c r="F14" s="42"/>
      <c r="G14" s="43"/>
      <c r="H14" s="42"/>
      <c r="I14" s="43"/>
      <c r="J14" s="42"/>
      <c r="K14" s="43"/>
      <c r="L14" s="14"/>
      <c r="M14" s="42"/>
      <c r="N14" s="25"/>
      <c r="O14" s="14" t="s">
        <v>238</v>
      </c>
      <c r="P14" s="17"/>
      <c r="Q14" s="17"/>
    </row>
    <row r="15" spans="1:17" x14ac:dyDescent="0.3">
      <c r="A15" s="16" t="s">
        <v>233</v>
      </c>
      <c r="B15" s="14"/>
      <c r="C15" s="14"/>
      <c r="D15" s="43"/>
      <c r="E15" s="43"/>
      <c r="F15" s="42"/>
      <c r="G15" s="43"/>
      <c r="H15" s="42"/>
      <c r="I15" s="43"/>
      <c r="J15" s="42"/>
      <c r="K15" s="43"/>
      <c r="L15" s="14"/>
      <c r="M15" s="42"/>
      <c r="N15" s="25"/>
      <c r="O15" s="14" t="s">
        <v>239</v>
      </c>
      <c r="P15" s="17"/>
      <c r="Q15" s="17"/>
    </row>
    <row r="16" spans="1:17" x14ac:dyDescent="0.3">
      <c r="A16" s="16" t="s">
        <v>234</v>
      </c>
      <c r="B16" s="14"/>
      <c r="C16" s="14"/>
      <c r="D16" s="43"/>
      <c r="E16" s="43"/>
      <c r="F16" s="42"/>
      <c r="G16" s="43"/>
      <c r="H16" s="42"/>
      <c r="I16" s="43"/>
      <c r="J16" s="42"/>
      <c r="K16" s="43"/>
      <c r="L16" s="14"/>
      <c r="M16" s="42"/>
      <c r="N16" s="25"/>
      <c r="O16" s="14" t="s">
        <v>240</v>
      </c>
      <c r="P16" s="17"/>
      <c r="Q16" s="17"/>
    </row>
    <row r="17" spans="1:19" ht="3" customHeight="1" x14ac:dyDescent="0.3">
      <c r="A17" s="37"/>
      <c r="B17" s="37"/>
      <c r="C17" s="37"/>
      <c r="D17" s="46"/>
      <c r="E17" s="46"/>
      <c r="F17" s="45"/>
      <c r="G17" s="46"/>
      <c r="H17" s="45"/>
      <c r="I17" s="46"/>
      <c r="J17" s="45"/>
      <c r="K17" s="46"/>
      <c r="L17" s="37"/>
      <c r="M17" s="45"/>
      <c r="N17" s="44"/>
      <c r="O17" s="37"/>
      <c r="P17" s="17"/>
      <c r="Q17" s="17"/>
    </row>
    <row r="18" spans="1:19" ht="3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7"/>
      <c r="Q18" s="17"/>
    </row>
    <row r="19" spans="1:19" ht="18" customHeight="1" x14ac:dyDescent="0.3">
      <c r="A19" s="16" t="s">
        <v>241</v>
      </c>
      <c r="B19" s="16"/>
      <c r="C19" s="16"/>
      <c r="D19" s="16"/>
      <c r="E19" s="16"/>
      <c r="F19" s="16"/>
      <c r="G19" s="16"/>
      <c r="H19" s="16"/>
      <c r="I19" s="16"/>
      <c r="J19" s="16" t="s">
        <v>243</v>
      </c>
      <c r="K19" s="16"/>
      <c r="L19" s="16"/>
      <c r="M19" s="16"/>
      <c r="N19" s="16"/>
      <c r="O19" s="16"/>
      <c r="P19" s="14"/>
      <c r="Q19" s="14"/>
      <c r="R19" s="16"/>
      <c r="S19" s="14"/>
    </row>
    <row r="20" spans="1:19" ht="18" customHeight="1" x14ac:dyDescent="0.3">
      <c r="A20" s="16"/>
      <c r="B20" s="16" t="s">
        <v>242</v>
      </c>
      <c r="C20" s="16"/>
      <c r="D20" s="16"/>
      <c r="E20" s="16"/>
      <c r="F20" s="16"/>
      <c r="G20" s="16"/>
      <c r="H20" s="16"/>
      <c r="I20" s="16"/>
      <c r="J20" s="16" t="s">
        <v>244</v>
      </c>
      <c r="K20" s="16"/>
      <c r="L20" s="16"/>
      <c r="M20" s="16"/>
      <c r="N20" s="16"/>
      <c r="O20" s="16"/>
      <c r="P20" s="16"/>
      <c r="Q20" s="16"/>
      <c r="R20" s="16"/>
      <c r="S20" s="14"/>
    </row>
    <row r="22" spans="1:19" x14ac:dyDescent="0.3">
      <c r="C22" s="115"/>
    </row>
  </sheetData>
  <mergeCells count="4">
    <mergeCell ref="N4:O8"/>
    <mergeCell ref="E4:M4"/>
    <mergeCell ref="A10:D10"/>
    <mergeCell ref="A4:D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17"/>
  <sheetViews>
    <sheetView showGridLines="0" workbookViewId="0">
      <selection activeCell="K21" sqref="K21"/>
    </sheetView>
  </sheetViews>
  <sheetFormatPr defaultRowHeight="23.45" customHeight="1" x14ac:dyDescent="0.3"/>
  <cols>
    <col min="1" max="1" width="1.140625" style="6" customWidth="1"/>
    <col min="2" max="2" width="6" style="6" customWidth="1"/>
    <col min="3" max="3" width="5.42578125" style="6" customWidth="1"/>
    <col min="4" max="4" width="15.7109375" style="6" customWidth="1"/>
    <col min="5" max="5" width="14" style="6" customWidth="1"/>
    <col min="6" max="11" width="11.140625" style="6" customWidth="1"/>
    <col min="12" max="12" width="1.42578125" style="6" customWidth="1"/>
    <col min="13" max="13" width="32.7109375" style="6" customWidth="1"/>
    <col min="14" max="14" width="2.28515625" style="6" customWidth="1"/>
    <col min="15" max="15" width="4.140625" style="6" customWidth="1"/>
    <col min="16" max="16384" width="9.140625" style="6"/>
  </cols>
  <sheetData>
    <row r="1" spans="1:13" s="1" customFormat="1" ht="23.45" customHeight="1" x14ac:dyDescent="0.3">
      <c r="B1" s="1" t="s">
        <v>38</v>
      </c>
      <c r="C1" s="27">
        <v>3.13</v>
      </c>
      <c r="D1" s="1" t="s">
        <v>292</v>
      </c>
    </row>
    <row r="2" spans="1:13" s="24" customFormat="1" ht="23.45" customHeight="1" x14ac:dyDescent="0.3">
      <c r="B2" s="1" t="s">
        <v>125</v>
      </c>
      <c r="C2" s="27">
        <v>3.13</v>
      </c>
      <c r="D2" s="1" t="s">
        <v>293</v>
      </c>
    </row>
    <row r="3" spans="1:13" ht="6" customHeight="1" x14ac:dyDescent="0.3"/>
    <row r="4" spans="1:13" s="16" customFormat="1" ht="23.45" customHeight="1" x14ac:dyDescent="0.25">
      <c r="A4" s="49"/>
      <c r="B4" s="108"/>
      <c r="C4" s="108"/>
      <c r="D4" s="109"/>
      <c r="E4" s="67" t="s">
        <v>203</v>
      </c>
      <c r="F4" s="401" t="s">
        <v>41</v>
      </c>
      <c r="G4" s="402"/>
      <c r="H4" s="403"/>
      <c r="I4" s="401" t="s">
        <v>128</v>
      </c>
      <c r="J4" s="402"/>
      <c r="K4" s="403"/>
      <c r="L4" s="79"/>
      <c r="M4" s="108"/>
    </row>
    <row r="5" spans="1:13" s="16" customFormat="1" ht="23.45" customHeight="1" x14ac:dyDescent="0.25">
      <c r="A5" s="442" t="s">
        <v>31</v>
      </c>
      <c r="B5" s="442"/>
      <c r="C5" s="442"/>
      <c r="D5" s="443"/>
      <c r="E5" s="65" t="s">
        <v>156</v>
      </c>
      <c r="F5" s="65" t="s">
        <v>3</v>
      </c>
      <c r="G5" s="65" t="s">
        <v>26</v>
      </c>
      <c r="H5" s="65" t="s">
        <v>27</v>
      </c>
      <c r="I5" s="65" t="s">
        <v>3</v>
      </c>
      <c r="J5" s="65" t="s">
        <v>26</v>
      </c>
      <c r="K5" s="65" t="s">
        <v>27</v>
      </c>
      <c r="L5" s="471" t="s">
        <v>43</v>
      </c>
      <c r="M5" s="442"/>
    </row>
    <row r="6" spans="1:13" s="16" customFormat="1" ht="23.45" customHeight="1" x14ac:dyDescent="0.25">
      <c r="A6" s="110"/>
      <c r="B6" s="110"/>
      <c r="C6" s="110"/>
      <c r="D6" s="111"/>
      <c r="E6" s="64" t="s">
        <v>218</v>
      </c>
      <c r="F6" s="64" t="s">
        <v>4</v>
      </c>
      <c r="G6" s="64" t="s">
        <v>28</v>
      </c>
      <c r="H6" s="64" t="s">
        <v>29</v>
      </c>
      <c r="I6" s="64" t="s">
        <v>4</v>
      </c>
      <c r="J6" s="64" t="s">
        <v>28</v>
      </c>
      <c r="K6" s="64" t="s">
        <v>29</v>
      </c>
      <c r="L6" s="112"/>
      <c r="M6" s="110"/>
    </row>
    <row r="7" spans="1:13" s="14" customFormat="1" ht="6" customHeight="1" x14ac:dyDescent="0.25">
      <c r="A7" s="50"/>
      <c r="B7" s="50"/>
      <c r="C7" s="50"/>
      <c r="D7" s="51"/>
      <c r="E7" s="65"/>
      <c r="F7" s="65"/>
      <c r="G7" s="65"/>
      <c r="H7" s="60"/>
      <c r="I7" s="60"/>
      <c r="J7" s="65"/>
      <c r="K7" s="65"/>
      <c r="L7" s="31"/>
      <c r="M7" s="50"/>
    </row>
    <row r="8" spans="1:13" s="68" customFormat="1" ht="23.45" customHeight="1" x14ac:dyDescent="0.3">
      <c r="A8" s="482" t="s">
        <v>66</v>
      </c>
      <c r="B8" s="482"/>
      <c r="C8" s="482"/>
      <c r="D8" s="483"/>
      <c r="E8" s="141">
        <f t="shared" ref="E8:K8" si="0">SUM(E9+E12)</f>
        <v>9</v>
      </c>
      <c r="F8" s="132">
        <f t="shared" si="0"/>
        <v>450</v>
      </c>
      <c r="G8" s="132">
        <f t="shared" si="0"/>
        <v>240</v>
      </c>
      <c r="H8" s="132">
        <f t="shared" si="0"/>
        <v>210</v>
      </c>
      <c r="I8" s="132">
        <f t="shared" si="0"/>
        <v>9203</v>
      </c>
      <c r="J8" s="132">
        <f t="shared" si="0"/>
        <v>5278</v>
      </c>
      <c r="K8" s="132">
        <f t="shared" si="0"/>
        <v>3925</v>
      </c>
      <c r="L8" s="484" t="s">
        <v>4</v>
      </c>
      <c r="M8" s="473"/>
    </row>
    <row r="9" spans="1:13" ht="23.45" customHeight="1" x14ac:dyDescent="0.3">
      <c r="A9" s="105" t="s">
        <v>68</v>
      </c>
      <c r="B9" s="106"/>
      <c r="C9" s="106"/>
      <c r="D9" s="8"/>
      <c r="E9" s="142">
        <f t="shared" ref="E9:K9" si="1">SUM(E10:E11)</f>
        <v>6</v>
      </c>
      <c r="F9" s="143">
        <f t="shared" si="1"/>
        <v>275</v>
      </c>
      <c r="G9" s="143">
        <f t="shared" si="1"/>
        <v>156</v>
      </c>
      <c r="H9" s="143">
        <f t="shared" si="1"/>
        <v>119</v>
      </c>
      <c r="I9" s="143">
        <f t="shared" si="1"/>
        <v>7383</v>
      </c>
      <c r="J9" s="143">
        <f t="shared" si="1"/>
        <v>4611</v>
      </c>
      <c r="K9" s="143">
        <f t="shared" si="1"/>
        <v>2772</v>
      </c>
      <c r="L9" s="480" t="s">
        <v>67</v>
      </c>
      <c r="M9" s="481"/>
    </row>
    <row r="10" spans="1:13" ht="23.45" customHeight="1" x14ac:dyDescent="0.3">
      <c r="A10" s="105"/>
      <c r="B10" s="104" t="s">
        <v>199</v>
      </c>
      <c r="C10" s="105"/>
      <c r="D10" s="8"/>
      <c r="E10" s="142">
        <v>2</v>
      </c>
      <c r="F10" s="143">
        <f>SUM(G10:H10)</f>
        <v>187</v>
      </c>
      <c r="G10" s="143">
        <v>105</v>
      </c>
      <c r="H10" s="144">
        <v>82</v>
      </c>
      <c r="I10" s="143">
        <f>SUM(J10:K10)</f>
        <v>4050</v>
      </c>
      <c r="J10" s="143">
        <v>2596</v>
      </c>
      <c r="K10" s="143">
        <v>1454</v>
      </c>
      <c r="L10" s="113"/>
      <c r="M10" s="114" t="s">
        <v>219</v>
      </c>
    </row>
    <row r="11" spans="1:13" s="16" customFormat="1" ht="23.45" customHeight="1" x14ac:dyDescent="0.3">
      <c r="A11" s="105"/>
      <c r="B11" s="104" t="s">
        <v>200</v>
      </c>
      <c r="C11" s="105"/>
      <c r="D11" s="107"/>
      <c r="E11" s="142">
        <v>4</v>
      </c>
      <c r="F11" s="143">
        <f>SUM(G11:H11)</f>
        <v>88</v>
      </c>
      <c r="G11" s="143">
        <v>51</v>
      </c>
      <c r="H11" s="144">
        <v>37</v>
      </c>
      <c r="I11" s="143">
        <f>SUM(J11:K11)</f>
        <v>3333</v>
      </c>
      <c r="J11" s="143">
        <v>2015</v>
      </c>
      <c r="K11" s="143">
        <v>1318</v>
      </c>
      <c r="L11" s="96"/>
      <c r="M11" s="114" t="s">
        <v>220</v>
      </c>
    </row>
    <row r="12" spans="1:13" s="16" customFormat="1" ht="23.45" customHeight="1" x14ac:dyDescent="0.3">
      <c r="A12" s="22" t="s">
        <v>201</v>
      </c>
      <c r="B12" s="22"/>
      <c r="C12" s="22"/>
      <c r="D12" s="104"/>
      <c r="E12" s="142">
        <f>SUM(E13:E14)</f>
        <v>3</v>
      </c>
      <c r="F12" s="143">
        <f>SUM(F13:F14)</f>
        <v>175</v>
      </c>
      <c r="G12" s="143">
        <f>SUM(G13:G14)</f>
        <v>84</v>
      </c>
      <c r="H12" s="143">
        <f>SUM(H13:H14)</f>
        <v>91</v>
      </c>
      <c r="I12" s="143">
        <f>SUM(J12:K12)</f>
        <v>1820</v>
      </c>
      <c r="J12" s="143">
        <f>SUM(J13:J14)</f>
        <v>667</v>
      </c>
      <c r="K12" s="143">
        <f>SUM(K13:K14)</f>
        <v>1153</v>
      </c>
      <c r="L12" s="14" t="s">
        <v>202</v>
      </c>
    </row>
    <row r="13" spans="1:13" s="16" customFormat="1" ht="23.45" customHeight="1" x14ac:dyDescent="0.3">
      <c r="A13" s="22"/>
      <c r="B13" s="104" t="s">
        <v>39</v>
      </c>
      <c r="C13" s="22"/>
      <c r="D13" s="104"/>
      <c r="E13" s="142">
        <v>2</v>
      </c>
      <c r="F13" s="143">
        <f>SUM(G13:H13)</f>
        <v>88</v>
      </c>
      <c r="G13" s="143">
        <v>38</v>
      </c>
      <c r="H13" s="144">
        <v>50</v>
      </c>
      <c r="I13" s="143">
        <f>SUM(J13:K13)</f>
        <v>1095</v>
      </c>
      <c r="J13" s="143">
        <v>388</v>
      </c>
      <c r="K13" s="143">
        <v>707</v>
      </c>
      <c r="L13" s="14"/>
      <c r="M13" s="14" t="s">
        <v>221</v>
      </c>
    </row>
    <row r="14" spans="1:13" s="16" customFormat="1" ht="23.45" customHeight="1" x14ac:dyDescent="0.3">
      <c r="A14" s="8"/>
      <c r="B14" s="22" t="s">
        <v>40</v>
      </c>
      <c r="C14" s="22"/>
      <c r="D14" s="8"/>
      <c r="E14" s="142">
        <v>1</v>
      </c>
      <c r="F14" s="143">
        <f>SUM(G14:H14)</f>
        <v>87</v>
      </c>
      <c r="G14" s="143">
        <v>46</v>
      </c>
      <c r="H14" s="144">
        <v>41</v>
      </c>
      <c r="I14" s="143">
        <f>SUM(J14:K14)</f>
        <v>725</v>
      </c>
      <c r="J14" s="143">
        <v>279</v>
      </c>
      <c r="K14" s="143">
        <v>446</v>
      </c>
      <c r="M14" s="14" t="s">
        <v>222</v>
      </c>
    </row>
    <row r="15" spans="1:13" ht="6" customHeight="1" x14ac:dyDescent="0.3">
      <c r="A15" s="18"/>
      <c r="B15" s="18"/>
      <c r="C15" s="18"/>
      <c r="D15" s="19"/>
      <c r="E15" s="21"/>
      <c r="F15" s="21"/>
      <c r="G15" s="21"/>
      <c r="H15" s="18"/>
      <c r="I15" s="21"/>
      <c r="J15" s="18"/>
      <c r="K15" s="21"/>
      <c r="L15" s="20"/>
      <c r="M15" s="18"/>
    </row>
    <row r="16" spans="1:13" ht="6" customHeight="1" x14ac:dyDescent="0.3">
      <c r="A16" s="17"/>
      <c r="B16" s="17"/>
      <c r="C16" s="17"/>
      <c r="D16" s="17"/>
      <c r="E16" s="17"/>
      <c r="F16" s="17"/>
      <c r="G16" s="17"/>
      <c r="H16" s="69"/>
      <c r="I16" s="69"/>
      <c r="J16" s="17"/>
      <c r="L16" s="17"/>
    </row>
    <row r="17" spans="1:19" ht="23.45" customHeight="1" x14ac:dyDescent="0.3">
      <c r="A17" s="16"/>
      <c r="B17" s="16" t="s">
        <v>242</v>
      </c>
      <c r="C17" s="16"/>
      <c r="D17" s="16"/>
      <c r="E17" s="16"/>
      <c r="F17" s="16"/>
      <c r="G17" s="16"/>
      <c r="H17" s="16"/>
      <c r="I17" s="16"/>
      <c r="J17" s="16" t="s">
        <v>244</v>
      </c>
      <c r="K17" s="16"/>
      <c r="L17" s="16"/>
      <c r="M17" s="16"/>
      <c r="N17" s="16"/>
      <c r="O17" s="16"/>
      <c r="P17" s="16"/>
      <c r="Q17" s="16"/>
      <c r="R17" s="16"/>
      <c r="S17" s="14"/>
    </row>
  </sheetData>
  <mergeCells count="7">
    <mergeCell ref="A5:D5"/>
    <mergeCell ref="L5:M5"/>
    <mergeCell ref="F4:H4"/>
    <mergeCell ref="I4:K4"/>
    <mergeCell ref="L9:M9"/>
    <mergeCell ref="A8:D8"/>
    <mergeCell ref="L8:M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22"/>
  <sheetViews>
    <sheetView showGridLines="0" zoomScaleNormal="100" workbookViewId="0">
      <selection activeCell="O4" sqref="O4:P9"/>
    </sheetView>
  </sheetViews>
  <sheetFormatPr defaultRowHeight="23.45" customHeight="1" x14ac:dyDescent="0.5"/>
  <cols>
    <col min="1" max="1" width="1.7109375" style="68" customWidth="1"/>
    <col min="2" max="2" width="5.7109375" style="68" customWidth="1"/>
    <col min="3" max="3" width="5.5703125" style="68" customWidth="1"/>
    <col min="4" max="4" width="13.7109375" style="68" customWidth="1"/>
    <col min="5" max="6" width="7.85546875" style="68" customWidth="1"/>
    <col min="7" max="14" width="8.42578125" style="68" customWidth="1"/>
    <col min="15" max="15" width="1" style="68" customWidth="1"/>
    <col min="16" max="16" width="32.7109375" style="68" customWidth="1"/>
    <col min="17" max="17" width="2.28515625" style="68" customWidth="1"/>
    <col min="18" max="18" width="4.140625" style="68" customWidth="1"/>
    <col min="19" max="16384" width="9.140625" style="68"/>
  </cols>
  <sheetData>
    <row r="1" spans="1:22" ht="23.45" customHeight="1" x14ac:dyDescent="0.5">
      <c r="B1" s="205" t="s">
        <v>36</v>
      </c>
      <c r="C1" s="216">
        <v>3.14</v>
      </c>
      <c r="D1" s="205" t="s">
        <v>294</v>
      </c>
      <c r="E1" s="205"/>
      <c r="F1" s="205"/>
      <c r="G1" s="205"/>
      <c r="H1" s="205"/>
      <c r="I1" s="205"/>
      <c r="J1" s="205"/>
      <c r="O1" s="161"/>
    </row>
    <row r="2" spans="1:22" s="207" customFormat="1" ht="23.45" customHeight="1" x14ac:dyDescent="0.5">
      <c r="B2" s="205" t="s">
        <v>125</v>
      </c>
      <c r="C2" s="216">
        <v>3.14</v>
      </c>
      <c r="D2" s="205" t="s">
        <v>295</v>
      </c>
      <c r="O2" s="217"/>
    </row>
    <row r="3" spans="1:22" s="205" customFormat="1" ht="6" customHeight="1" x14ac:dyDescent="0.5"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</row>
    <row r="4" spans="1:22" ht="23.45" customHeight="1" x14ac:dyDescent="0.5">
      <c r="A4" s="394" t="s">
        <v>31</v>
      </c>
      <c r="B4" s="394"/>
      <c r="C4" s="394"/>
      <c r="D4" s="441"/>
      <c r="E4" s="410"/>
      <c r="F4" s="412"/>
      <c r="G4" s="488" t="s">
        <v>65</v>
      </c>
      <c r="H4" s="489"/>
      <c r="I4" s="490"/>
      <c r="J4" s="490"/>
      <c r="K4" s="490"/>
      <c r="L4" s="490"/>
      <c r="M4" s="490"/>
      <c r="N4" s="491"/>
      <c r="O4" s="404" t="s">
        <v>43</v>
      </c>
      <c r="P4" s="394"/>
    </row>
    <row r="5" spans="1:22" ht="23.45" customHeight="1" x14ac:dyDescent="0.5">
      <c r="A5" s="442"/>
      <c r="B5" s="442"/>
      <c r="C5" s="442"/>
      <c r="D5" s="443"/>
      <c r="E5" s="193"/>
      <c r="F5" s="196"/>
      <c r="G5" s="407" t="s">
        <v>32</v>
      </c>
      <c r="H5" s="409"/>
      <c r="I5" s="407" t="s">
        <v>46</v>
      </c>
      <c r="J5" s="409"/>
      <c r="K5" s="407" t="s">
        <v>45</v>
      </c>
      <c r="L5" s="408"/>
      <c r="M5" s="407" t="s">
        <v>30</v>
      </c>
      <c r="N5" s="409"/>
      <c r="O5" s="471"/>
      <c r="P5" s="442"/>
    </row>
    <row r="6" spans="1:22" ht="23.45" customHeight="1" x14ac:dyDescent="0.5">
      <c r="A6" s="485"/>
      <c r="B6" s="485"/>
      <c r="C6" s="485"/>
      <c r="D6" s="443"/>
      <c r="E6" s="407" t="s">
        <v>3</v>
      </c>
      <c r="F6" s="409"/>
      <c r="G6" s="407" t="s">
        <v>214</v>
      </c>
      <c r="H6" s="409"/>
      <c r="I6" s="407" t="s">
        <v>47</v>
      </c>
      <c r="J6" s="409"/>
      <c r="K6" s="407" t="s">
        <v>216</v>
      </c>
      <c r="L6" s="409"/>
      <c r="M6" s="407" t="s">
        <v>49</v>
      </c>
      <c r="N6" s="409"/>
      <c r="O6" s="471"/>
      <c r="P6" s="485"/>
    </row>
    <row r="7" spans="1:22" ht="23.45" customHeight="1" x14ac:dyDescent="0.5">
      <c r="A7" s="485"/>
      <c r="B7" s="485"/>
      <c r="C7" s="485"/>
      <c r="D7" s="443"/>
      <c r="E7" s="389" t="s">
        <v>4</v>
      </c>
      <c r="F7" s="391"/>
      <c r="G7" s="389" t="s">
        <v>44</v>
      </c>
      <c r="H7" s="391"/>
      <c r="I7" s="389" t="s">
        <v>215</v>
      </c>
      <c r="J7" s="391"/>
      <c r="K7" s="389" t="s">
        <v>48</v>
      </c>
      <c r="L7" s="390"/>
      <c r="M7" s="389" t="s">
        <v>217</v>
      </c>
      <c r="N7" s="391"/>
      <c r="O7" s="471"/>
      <c r="P7" s="485"/>
    </row>
    <row r="8" spans="1:22" ht="23.45" customHeight="1" x14ac:dyDescent="0.5">
      <c r="A8" s="485"/>
      <c r="B8" s="485"/>
      <c r="C8" s="485"/>
      <c r="D8" s="443"/>
      <c r="E8" s="67" t="s">
        <v>26</v>
      </c>
      <c r="F8" s="67" t="s">
        <v>27</v>
      </c>
      <c r="G8" s="67" t="s">
        <v>26</v>
      </c>
      <c r="H8" s="67" t="s">
        <v>27</v>
      </c>
      <c r="I8" s="192" t="s">
        <v>26</v>
      </c>
      <c r="J8" s="67" t="s">
        <v>27</v>
      </c>
      <c r="K8" s="67" t="s">
        <v>26</v>
      </c>
      <c r="L8" s="67" t="s">
        <v>27</v>
      </c>
      <c r="M8" s="67" t="s">
        <v>26</v>
      </c>
      <c r="N8" s="67" t="s">
        <v>27</v>
      </c>
      <c r="O8" s="471"/>
      <c r="P8" s="485"/>
    </row>
    <row r="9" spans="1:22" ht="23.45" customHeight="1" x14ac:dyDescent="0.5">
      <c r="A9" s="444"/>
      <c r="B9" s="444"/>
      <c r="C9" s="444"/>
      <c r="D9" s="445"/>
      <c r="E9" s="64" t="s">
        <v>28</v>
      </c>
      <c r="F9" s="203" t="s">
        <v>29</v>
      </c>
      <c r="G9" s="64" t="s">
        <v>28</v>
      </c>
      <c r="H9" s="203" t="s">
        <v>29</v>
      </c>
      <c r="I9" s="194" t="s">
        <v>28</v>
      </c>
      <c r="J9" s="64" t="s">
        <v>29</v>
      </c>
      <c r="K9" s="64" t="s">
        <v>28</v>
      </c>
      <c r="L9" s="203" t="s">
        <v>29</v>
      </c>
      <c r="M9" s="64" t="s">
        <v>28</v>
      </c>
      <c r="N9" s="203" t="s">
        <v>29</v>
      </c>
      <c r="O9" s="472"/>
      <c r="P9" s="444"/>
    </row>
    <row r="10" spans="1:22" s="161" customFormat="1" ht="6" customHeight="1" x14ac:dyDescent="0.5">
      <c r="A10" s="187"/>
      <c r="B10" s="187"/>
      <c r="C10" s="187"/>
      <c r="D10" s="188"/>
      <c r="E10" s="65"/>
      <c r="F10" s="196"/>
      <c r="G10" s="65"/>
      <c r="H10" s="195"/>
      <c r="I10" s="193"/>
      <c r="J10" s="65"/>
      <c r="K10" s="65"/>
      <c r="L10" s="196"/>
      <c r="M10" s="65"/>
      <c r="N10" s="196"/>
      <c r="O10" s="202"/>
      <c r="P10" s="187"/>
    </row>
    <row r="11" spans="1:22" s="161" customFormat="1" ht="23.45" customHeight="1" x14ac:dyDescent="0.5">
      <c r="A11" s="482" t="s">
        <v>66</v>
      </c>
      <c r="B11" s="482"/>
      <c r="C11" s="482"/>
      <c r="D11" s="483"/>
      <c r="E11" s="331">
        <f t="shared" ref="E11:N11" si="0">SUM(E12+E15)</f>
        <v>240</v>
      </c>
      <c r="F11" s="331">
        <f t="shared" si="0"/>
        <v>210</v>
      </c>
      <c r="G11" s="331">
        <f t="shared" si="0"/>
        <v>91</v>
      </c>
      <c r="H11" s="331">
        <f t="shared" si="0"/>
        <v>82</v>
      </c>
      <c r="I11" s="331">
        <f t="shared" si="0"/>
        <v>125</v>
      </c>
      <c r="J11" s="331">
        <f t="shared" si="0"/>
        <v>103</v>
      </c>
      <c r="K11" s="331">
        <f t="shared" si="0"/>
        <v>6</v>
      </c>
      <c r="L11" s="331">
        <f t="shared" si="0"/>
        <v>10</v>
      </c>
      <c r="M11" s="331">
        <f t="shared" si="0"/>
        <v>18</v>
      </c>
      <c r="N11" s="331">
        <f t="shared" si="0"/>
        <v>15</v>
      </c>
      <c r="O11" s="484" t="s">
        <v>4</v>
      </c>
      <c r="P11" s="473"/>
    </row>
    <row r="12" spans="1:22" ht="23.45" customHeight="1" x14ac:dyDescent="0.5">
      <c r="A12" s="105" t="s">
        <v>68</v>
      </c>
      <c r="B12" s="106"/>
      <c r="C12" s="106"/>
      <c r="D12" s="231"/>
      <c r="E12" s="332">
        <f t="shared" ref="E12:N12" si="1">SUM(E13:E14)</f>
        <v>156</v>
      </c>
      <c r="F12" s="332">
        <f t="shared" si="1"/>
        <v>119</v>
      </c>
      <c r="G12" s="332">
        <f t="shared" si="1"/>
        <v>26</v>
      </c>
      <c r="H12" s="332">
        <f t="shared" si="1"/>
        <v>9</v>
      </c>
      <c r="I12" s="332">
        <f t="shared" si="1"/>
        <v>111</v>
      </c>
      <c r="J12" s="332">
        <f t="shared" si="1"/>
        <v>87</v>
      </c>
      <c r="K12" s="332">
        <f t="shared" si="1"/>
        <v>3</v>
      </c>
      <c r="L12" s="332">
        <f t="shared" si="1"/>
        <v>9</v>
      </c>
      <c r="M12" s="332">
        <f t="shared" si="1"/>
        <v>16</v>
      </c>
      <c r="N12" s="332">
        <f t="shared" si="1"/>
        <v>14</v>
      </c>
      <c r="O12" s="486" t="s">
        <v>67</v>
      </c>
      <c r="P12" s="487"/>
      <c r="Q12" s="47"/>
    </row>
    <row r="13" spans="1:22" ht="23.45" customHeight="1" x14ac:dyDescent="0.5">
      <c r="A13" s="105"/>
      <c r="B13" s="333" t="s">
        <v>199</v>
      </c>
      <c r="C13" s="105"/>
      <c r="D13" s="231"/>
      <c r="E13" s="332">
        <v>105</v>
      </c>
      <c r="F13" s="332">
        <v>82</v>
      </c>
      <c r="G13" s="332">
        <v>24</v>
      </c>
      <c r="H13" s="334">
        <v>7</v>
      </c>
      <c r="I13" s="332">
        <v>65</v>
      </c>
      <c r="J13" s="335">
        <v>55</v>
      </c>
      <c r="K13" s="332">
        <v>1</v>
      </c>
      <c r="L13" s="332">
        <v>7</v>
      </c>
      <c r="M13" s="332">
        <v>15</v>
      </c>
      <c r="N13" s="332">
        <v>13</v>
      </c>
      <c r="O13" s="55"/>
      <c r="P13" s="57" t="s">
        <v>204</v>
      </c>
      <c r="Q13" s="47"/>
      <c r="V13" s="68" t="s">
        <v>248</v>
      </c>
    </row>
    <row r="14" spans="1:22" ht="23.45" customHeight="1" x14ac:dyDescent="0.5">
      <c r="A14" s="105"/>
      <c r="B14" s="333" t="s">
        <v>200</v>
      </c>
      <c r="C14" s="105"/>
      <c r="D14" s="107"/>
      <c r="E14" s="332">
        <v>51</v>
      </c>
      <c r="F14" s="332">
        <v>37</v>
      </c>
      <c r="G14" s="332">
        <v>2</v>
      </c>
      <c r="H14" s="334">
        <v>2</v>
      </c>
      <c r="I14" s="332">
        <v>46</v>
      </c>
      <c r="J14" s="335">
        <v>32</v>
      </c>
      <c r="K14" s="332">
        <v>2</v>
      </c>
      <c r="L14" s="332">
        <v>2</v>
      </c>
      <c r="M14" s="332">
        <v>1</v>
      </c>
      <c r="N14" s="332">
        <v>1</v>
      </c>
      <c r="O14" s="336"/>
      <c r="P14" s="57" t="s">
        <v>205</v>
      </c>
      <c r="Q14" s="47"/>
    </row>
    <row r="15" spans="1:22" s="47" customFormat="1" ht="23.45" customHeight="1" x14ac:dyDescent="0.5">
      <c r="A15" s="333" t="s">
        <v>201</v>
      </c>
      <c r="B15" s="333"/>
      <c r="C15" s="333"/>
      <c r="D15" s="231"/>
      <c r="E15" s="332">
        <f t="shared" ref="E15:N15" si="2">SUM(E16:E17)</f>
        <v>84</v>
      </c>
      <c r="F15" s="332">
        <f t="shared" si="2"/>
        <v>91</v>
      </c>
      <c r="G15" s="332">
        <f t="shared" si="2"/>
        <v>65</v>
      </c>
      <c r="H15" s="332">
        <f t="shared" si="2"/>
        <v>73</v>
      </c>
      <c r="I15" s="332">
        <f t="shared" si="2"/>
        <v>14</v>
      </c>
      <c r="J15" s="332">
        <f t="shared" si="2"/>
        <v>16</v>
      </c>
      <c r="K15" s="332">
        <f t="shared" si="2"/>
        <v>3</v>
      </c>
      <c r="L15" s="332">
        <f t="shared" si="2"/>
        <v>1</v>
      </c>
      <c r="M15" s="332">
        <f t="shared" si="2"/>
        <v>2</v>
      </c>
      <c r="N15" s="332">
        <f t="shared" si="2"/>
        <v>1</v>
      </c>
      <c r="O15" s="57" t="s">
        <v>202</v>
      </c>
    </row>
    <row r="16" spans="1:22" s="47" customFormat="1" ht="23.45" customHeight="1" x14ac:dyDescent="0.5">
      <c r="A16" s="333"/>
      <c r="B16" s="333" t="s">
        <v>39</v>
      </c>
      <c r="C16" s="333"/>
      <c r="D16" s="231"/>
      <c r="E16" s="332">
        <v>38</v>
      </c>
      <c r="F16" s="332">
        <v>50</v>
      </c>
      <c r="G16" s="332">
        <v>25</v>
      </c>
      <c r="H16" s="334">
        <v>40</v>
      </c>
      <c r="I16" s="332">
        <v>8</v>
      </c>
      <c r="J16" s="335">
        <v>9</v>
      </c>
      <c r="K16" s="332">
        <v>3</v>
      </c>
      <c r="L16" s="337" t="s">
        <v>248</v>
      </c>
      <c r="M16" s="332">
        <v>2</v>
      </c>
      <c r="N16" s="332">
        <v>1</v>
      </c>
      <c r="O16" s="57"/>
      <c r="P16" s="57" t="s">
        <v>206</v>
      </c>
    </row>
    <row r="17" spans="1:19" s="47" customFormat="1" ht="23.45" customHeight="1" x14ac:dyDescent="0.5">
      <c r="A17" s="333"/>
      <c r="B17" s="333" t="s">
        <v>40</v>
      </c>
      <c r="C17" s="333"/>
      <c r="D17" s="231"/>
      <c r="E17" s="332">
        <v>46</v>
      </c>
      <c r="F17" s="332">
        <v>41</v>
      </c>
      <c r="G17" s="332">
        <v>40</v>
      </c>
      <c r="H17" s="334">
        <v>33</v>
      </c>
      <c r="I17" s="332">
        <v>6</v>
      </c>
      <c r="J17" s="335">
        <v>7</v>
      </c>
      <c r="K17" s="337" t="s">
        <v>248</v>
      </c>
      <c r="L17" s="334">
        <v>1</v>
      </c>
      <c r="M17" s="338" t="s">
        <v>248</v>
      </c>
      <c r="N17" s="338" t="s">
        <v>248</v>
      </c>
      <c r="P17" s="57" t="s">
        <v>207</v>
      </c>
    </row>
    <row r="18" spans="1:19" s="47" customFormat="1" ht="6" customHeight="1" x14ac:dyDescent="0.5">
      <c r="A18" s="311"/>
      <c r="B18" s="311"/>
      <c r="C18" s="311"/>
      <c r="D18" s="311"/>
      <c r="E18" s="339"/>
      <c r="F18" s="313"/>
      <c r="G18" s="313"/>
      <c r="H18" s="323"/>
      <c r="I18" s="323"/>
      <c r="J18" s="323"/>
      <c r="K18" s="313"/>
      <c r="L18" s="312"/>
      <c r="M18" s="313"/>
      <c r="N18" s="236"/>
      <c r="O18" s="340"/>
      <c r="P18" s="340"/>
    </row>
    <row r="19" spans="1:19" s="47" customFormat="1" ht="6" customHeight="1" x14ac:dyDescent="0.5">
      <c r="A19" s="57"/>
      <c r="B19" s="57"/>
      <c r="C19" s="57"/>
      <c r="D19" s="57"/>
      <c r="E19" s="341"/>
      <c r="F19" s="57"/>
      <c r="G19" s="57"/>
      <c r="H19" s="57"/>
      <c r="I19" s="57"/>
      <c r="J19" s="57"/>
      <c r="K19" s="57"/>
      <c r="L19" s="57"/>
      <c r="M19" s="57"/>
      <c r="N19" s="161"/>
      <c r="O19" s="333"/>
      <c r="P19" s="333"/>
    </row>
    <row r="20" spans="1:19" ht="23.45" customHeight="1" x14ac:dyDescent="0.5">
      <c r="A20" s="47"/>
      <c r="B20" s="47" t="s">
        <v>242</v>
      </c>
      <c r="C20" s="47"/>
      <c r="D20" s="47"/>
      <c r="E20" s="47"/>
      <c r="F20" s="47"/>
      <c r="G20" s="47"/>
      <c r="H20" s="47"/>
      <c r="I20" s="47"/>
      <c r="J20" s="47" t="s">
        <v>244</v>
      </c>
      <c r="K20" s="47"/>
      <c r="L20" s="47"/>
      <c r="M20" s="47"/>
      <c r="N20" s="47"/>
      <c r="O20" s="47"/>
      <c r="P20" s="47"/>
      <c r="Q20" s="47"/>
      <c r="R20" s="47"/>
      <c r="S20" s="57"/>
    </row>
    <row r="22" spans="1:19" ht="23.45" customHeight="1" x14ac:dyDescent="0.5">
      <c r="I22" s="342"/>
    </row>
  </sheetData>
  <mergeCells count="21">
    <mergeCell ref="O12:P12"/>
    <mergeCell ref="K5:L5"/>
    <mergeCell ref="I5:J5"/>
    <mergeCell ref="G7:H7"/>
    <mergeCell ref="G6:H6"/>
    <mergeCell ref="O11:P11"/>
    <mergeCell ref="O4:P9"/>
    <mergeCell ref="G4:N4"/>
    <mergeCell ref="M5:N5"/>
    <mergeCell ref="M7:N7"/>
    <mergeCell ref="K6:L6"/>
    <mergeCell ref="M6:N6"/>
    <mergeCell ref="I6:J6"/>
    <mergeCell ref="K7:L7"/>
    <mergeCell ref="I7:J7"/>
    <mergeCell ref="G5:H5"/>
    <mergeCell ref="A11:D11"/>
    <mergeCell ref="A4:D9"/>
    <mergeCell ref="E7:F7"/>
    <mergeCell ref="E4:F4"/>
    <mergeCell ref="E6:F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26"/>
  <sheetViews>
    <sheetView showGridLines="0" workbookViewId="0">
      <selection activeCell="T15" sqref="T15"/>
    </sheetView>
  </sheetViews>
  <sheetFormatPr defaultRowHeight="21.95" customHeight="1" x14ac:dyDescent="0.3"/>
  <cols>
    <col min="1" max="2" width="1.7109375" style="6" customWidth="1"/>
    <col min="3" max="4" width="4.42578125" style="6" customWidth="1"/>
    <col min="5" max="5" width="9.140625" style="6"/>
    <col min="6" max="6" width="16.140625" style="6" customWidth="1"/>
    <col min="7" max="12" width="11" style="6" customWidth="1"/>
    <col min="13" max="13" width="1" style="6" customWidth="1"/>
    <col min="14" max="16" width="1.7109375" style="6" customWidth="1"/>
    <col min="17" max="17" width="32.5703125" style="6" customWidth="1"/>
    <col min="18" max="18" width="2.28515625" style="6" customWidth="1"/>
    <col min="19" max="19" width="4.140625" style="6" customWidth="1"/>
    <col min="20" max="16384" width="9.140625" style="6"/>
  </cols>
  <sheetData>
    <row r="1" spans="1:17" s="26" customFormat="1" ht="21.95" customHeight="1" x14ac:dyDescent="0.3">
      <c r="B1" s="1" t="s">
        <v>36</v>
      </c>
      <c r="C1" s="1"/>
      <c r="D1" s="27">
        <v>3.15</v>
      </c>
      <c r="E1" s="1" t="s">
        <v>124</v>
      </c>
    </row>
    <row r="2" spans="1:17" s="26" customFormat="1" ht="21.95" customHeight="1" x14ac:dyDescent="0.3">
      <c r="B2" s="1"/>
      <c r="C2" s="1"/>
      <c r="D2" s="27"/>
      <c r="E2" s="1" t="s">
        <v>296</v>
      </c>
    </row>
    <row r="3" spans="1:17" s="26" customFormat="1" ht="21.95" customHeight="1" x14ac:dyDescent="0.3">
      <c r="A3" s="1"/>
      <c r="B3" s="1" t="s">
        <v>125</v>
      </c>
      <c r="C3" s="1"/>
      <c r="D3" s="27">
        <v>3.15</v>
      </c>
      <c r="E3" s="1" t="s">
        <v>130</v>
      </c>
    </row>
    <row r="4" spans="1:17" s="26" customFormat="1" ht="21.95" customHeight="1" x14ac:dyDescent="0.3">
      <c r="A4" s="1"/>
      <c r="B4" s="1"/>
      <c r="C4" s="1"/>
      <c r="D4" s="27"/>
      <c r="E4" s="1" t="s">
        <v>297</v>
      </c>
    </row>
    <row r="5" spans="1:17" ht="6" customHeight="1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7" s="16" customFormat="1" ht="21.95" customHeight="1" x14ac:dyDescent="0.25">
      <c r="A6" s="394" t="s">
        <v>64</v>
      </c>
      <c r="B6" s="394"/>
      <c r="C6" s="394"/>
      <c r="D6" s="394"/>
      <c r="E6" s="394"/>
      <c r="F6" s="441"/>
      <c r="G6" s="430" t="s">
        <v>75</v>
      </c>
      <c r="H6" s="431"/>
      <c r="I6" s="431"/>
      <c r="J6" s="430" t="s">
        <v>76</v>
      </c>
      <c r="K6" s="431"/>
      <c r="L6" s="432"/>
      <c r="M6" s="35"/>
      <c r="N6" s="411" t="s">
        <v>139</v>
      </c>
      <c r="O6" s="411"/>
      <c r="P6" s="411"/>
      <c r="Q6" s="411"/>
    </row>
    <row r="7" spans="1:17" s="16" customFormat="1" ht="21.95" customHeight="1" x14ac:dyDescent="0.25">
      <c r="A7" s="442"/>
      <c r="B7" s="442"/>
      <c r="C7" s="442"/>
      <c r="D7" s="442"/>
      <c r="E7" s="442"/>
      <c r="F7" s="443"/>
      <c r="G7" s="493" t="s">
        <v>212</v>
      </c>
      <c r="H7" s="494"/>
      <c r="I7" s="495"/>
      <c r="J7" s="493" t="s">
        <v>213</v>
      </c>
      <c r="K7" s="494"/>
      <c r="L7" s="495"/>
      <c r="M7" s="35"/>
      <c r="N7" s="496"/>
      <c r="O7" s="496"/>
      <c r="P7" s="496"/>
      <c r="Q7" s="496"/>
    </row>
    <row r="8" spans="1:17" s="16" customFormat="1" ht="21.95" customHeight="1" x14ac:dyDescent="0.25">
      <c r="A8" s="485"/>
      <c r="B8" s="485"/>
      <c r="C8" s="485"/>
      <c r="D8" s="485"/>
      <c r="E8" s="485"/>
      <c r="F8" s="443"/>
      <c r="G8" s="32" t="s">
        <v>3</v>
      </c>
      <c r="H8" s="52" t="s">
        <v>26</v>
      </c>
      <c r="I8" s="35" t="s">
        <v>27</v>
      </c>
      <c r="J8" s="32" t="s">
        <v>3</v>
      </c>
      <c r="K8" s="52" t="s">
        <v>26</v>
      </c>
      <c r="L8" s="34" t="s">
        <v>27</v>
      </c>
      <c r="M8" s="35"/>
      <c r="N8" s="496"/>
      <c r="O8" s="496"/>
      <c r="P8" s="496"/>
      <c r="Q8" s="496"/>
    </row>
    <row r="9" spans="1:17" s="16" customFormat="1" ht="21.95" customHeight="1" x14ac:dyDescent="0.25">
      <c r="A9" s="444"/>
      <c r="B9" s="444"/>
      <c r="C9" s="444"/>
      <c r="D9" s="444"/>
      <c r="E9" s="444"/>
      <c r="F9" s="445"/>
      <c r="G9" s="116" t="s">
        <v>4</v>
      </c>
      <c r="H9" s="36" t="s">
        <v>28</v>
      </c>
      <c r="I9" s="117" t="s">
        <v>29</v>
      </c>
      <c r="J9" s="116" t="s">
        <v>4</v>
      </c>
      <c r="K9" s="36" t="s">
        <v>28</v>
      </c>
      <c r="L9" s="118" t="s">
        <v>29</v>
      </c>
      <c r="M9" s="30"/>
      <c r="N9" s="390"/>
      <c r="O9" s="390"/>
      <c r="P9" s="390"/>
      <c r="Q9" s="390"/>
    </row>
    <row r="10" spans="1:17" s="54" customFormat="1" ht="21.95" customHeight="1" x14ac:dyDescent="0.5">
      <c r="A10" s="473" t="s">
        <v>66</v>
      </c>
      <c r="B10" s="473"/>
      <c r="C10" s="473"/>
      <c r="D10" s="473"/>
      <c r="E10" s="473"/>
      <c r="F10" s="393"/>
      <c r="G10" s="145">
        <v>30418</v>
      </c>
      <c r="H10" s="146">
        <v>13839</v>
      </c>
      <c r="I10" s="147">
        <v>16579</v>
      </c>
      <c r="J10" s="145">
        <v>20675</v>
      </c>
      <c r="K10" s="146">
        <v>8342</v>
      </c>
      <c r="L10" s="148">
        <v>12333</v>
      </c>
      <c r="M10" s="39"/>
      <c r="N10" s="492" t="s">
        <v>63</v>
      </c>
      <c r="O10" s="492"/>
      <c r="P10" s="492"/>
      <c r="Q10" s="492"/>
    </row>
    <row r="11" spans="1:17" s="47" customFormat="1" ht="21.95" customHeight="1" x14ac:dyDescent="0.5">
      <c r="A11" s="47" t="s">
        <v>70</v>
      </c>
      <c r="G11" s="149">
        <v>474</v>
      </c>
      <c r="H11" s="150">
        <v>108</v>
      </c>
      <c r="I11" s="151">
        <v>366</v>
      </c>
      <c r="J11" s="149">
        <v>474</v>
      </c>
      <c r="K11" s="150">
        <v>108</v>
      </c>
      <c r="L11" s="152">
        <v>366</v>
      </c>
      <c r="M11" s="57"/>
      <c r="N11" s="47" t="s">
        <v>144</v>
      </c>
    </row>
    <row r="12" spans="1:17" s="47" customFormat="1" ht="21.95" customHeight="1" x14ac:dyDescent="0.5">
      <c r="A12" s="47" t="s">
        <v>8</v>
      </c>
      <c r="G12" s="149">
        <v>563</v>
      </c>
      <c r="H12" s="150">
        <v>253</v>
      </c>
      <c r="I12" s="151">
        <v>310</v>
      </c>
      <c r="J12" s="149">
        <v>213</v>
      </c>
      <c r="K12" s="150">
        <v>103</v>
      </c>
      <c r="L12" s="152">
        <v>110</v>
      </c>
      <c r="M12" s="57"/>
      <c r="N12" s="47" t="s">
        <v>145</v>
      </c>
    </row>
    <row r="13" spans="1:17" s="47" customFormat="1" ht="21.95" customHeight="1" x14ac:dyDescent="0.5">
      <c r="A13" s="47" t="s">
        <v>61</v>
      </c>
      <c r="G13" s="149">
        <v>5690</v>
      </c>
      <c r="H13" s="150">
        <v>3377</v>
      </c>
      <c r="I13" s="151">
        <v>2313</v>
      </c>
      <c r="J13" s="149">
        <v>1612</v>
      </c>
      <c r="K13" s="150">
        <v>952</v>
      </c>
      <c r="L13" s="150">
        <v>660</v>
      </c>
      <c r="M13" s="57"/>
      <c r="N13" s="47" t="s">
        <v>146</v>
      </c>
    </row>
    <row r="14" spans="1:17" s="47" customFormat="1" ht="21.95" customHeight="1" x14ac:dyDescent="0.5">
      <c r="A14" s="47" t="s">
        <v>62</v>
      </c>
      <c r="G14" s="149">
        <v>7518</v>
      </c>
      <c r="H14" s="150">
        <v>4146</v>
      </c>
      <c r="I14" s="151">
        <v>3372</v>
      </c>
      <c r="J14" s="149">
        <v>2203</v>
      </c>
      <c r="K14" s="150">
        <v>1224</v>
      </c>
      <c r="L14" s="150">
        <v>979</v>
      </c>
      <c r="M14" s="57"/>
      <c r="N14" s="47" t="s">
        <v>147</v>
      </c>
    </row>
    <row r="15" spans="1:17" s="47" customFormat="1" ht="21.95" customHeight="1" x14ac:dyDescent="0.5">
      <c r="A15" s="47" t="s">
        <v>71</v>
      </c>
      <c r="G15" s="345" t="s">
        <v>304</v>
      </c>
      <c r="H15" s="345" t="s">
        <v>304</v>
      </c>
      <c r="I15" s="345" t="s">
        <v>304</v>
      </c>
      <c r="J15" s="345" t="s">
        <v>304</v>
      </c>
      <c r="K15" s="345" t="s">
        <v>304</v>
      </c>
      <c r="L15" s="346" t="s">
        <v>304</v>
      </c>
      <c r="M15" s="57"/>
      <c r="N15" s="47" t="s">
        <v>148</v>
      </c>
    </row>
    <row r="16" spans="1:17" s="47" customFormat="1" ht="21.95" customHeight="1" x14ac:dyDescent="0.5">
      <c r="A16" s="47" t="s">
        <v>72</v>
      </c>
      <c r="G16" s="149">
        <v>3590</v>
      </c>
      <c r="H16" s="150">
        <v>815</v>
      </c>
      <c r="I16" s="151">
        <v>2775</v>
      </c>
      <c r="J16" s="149">
        <v>3590</v>
      </c>
      <c r="K16" s="150">
        <v>815</v>
      </c>
      <c r="L16" s="150">
        <v>2775</v>
      </c>
      <c r="M16" s="57"/>
      <c r="N16" s="47" t="s">
        <v>149</v>
      </c>
    </row>
    <row r="17" spans="1:17" s="47" customFormat="1" ht="21.95" customHeight="1" x14ac:dyDescent="0.5">
      <c r="A17" s="47" t="s">
        <v>73</v>
      </c>
      <c r="G17" s="149">
        <v>3339</v>
      </c>
      <c r="H17" s="150">
        <v>1126</v>
      </c>
      <c r="I17" s="151">
        <v>2213</v>
      </c>
      <c r="J17" s="149">
        <v>3339</v>
      </c>
      <c r="K17" s="150">
        <v>1126</v>
      </c>
      <c r="L17" s="150">
        <v>2213</v>
      </c>
      <c r="M17" s="57"/>
      <c r="N17" s="47" t="s">
        <v>150</v>
      </c>
    </row>
    <row r="18" spans="1:17" s="47" customFormat="1" ht="21.95" customHeight="1" x14ac:dyDescent="0.5">
      <c r="A18" s="47" t="s">
        <v>74</v>
      </c>
      <c r="G18" s="149">
        <v>2336</v>
      </c>
      <c r="H18" s="150">
        <v>1159</v>
      </c>
      <c r="I18" s="151">
        <v>1177</v>
      </c>
      <c r="J18" s="149">
        <v>2336</v>
      </c>
      <c r="K18" s="150">
        <v>1159</v>
      </c>
      <c r="L18" s="150">
        <v>1177</v>
      </c>
      <c r="M18" s="57"/>
      <c r="N18" s="47" t="s">
        <v>151</v>
      </c>
    </row>
    <row r="19" spans="1:17" s="47" customFormat="1" ht="21.95" customHeight="1" x14ac:dyDescent="0.5">
      <c r="A19" s="47" t="s">
        <v>140</v>
      </c>
      <c r="G19" s="345" t="s">
        <v>304</v>
      </c>
      <c r="H19" s="345" t="s">
        <v>304</v>
      </c>
      <c r="I19" s="345" t="s">
        <v>304</v>
      </c>
      <c r="J19" s="345" t="s">
        <v>304</v>
      </c>
      <c r="K19" s="345" t="s">
        <v>304</v>
      </c>
      <c r="L19" s="346" t="s">
        <v>304</v>
      </c>
      <c r="M19" s="57"/>
      <c r="N19" s="47" t="s">
        <v>152</v>
      </c>
    </row>
    <row r="20" spans="1:17" s="47" customFormat="1" ht="21.95" customHeight="1" x14ac:dyDescent="0.5">
      <c r="A20" s="47" t="s">
        <v>141</v>
      </c>
      <c r="G20" s="149">
        <v>1832</v>
      </c>
      <c r="H20" s="150">
        <v>728</v>
      </c>
      <c r="I20" s="151">
        <v>1104</v>
      </c>
      <c r="J20" s="149">
        <v>1832</v>
      </c>
      <c r="K20" s="150">
        <v>728</v>
      </c>
      <c r="L20" s="150">
        <v>1104</v>
      </c>
      <c r="M20" s="57"/>
      <c r="N20" s="47" t="s">
        <v>153</v>
      </c>
    </row>
    <row r="21" spans="1:17" s="47" customFormat="1" ht="21.95" customHeight="1" x14ac:dyDescent="0.5">
      <c r="A21" s="47" t="s">
        <v>142</v>
      </c>
      <c r="G21" s="345" t="s">
        <v>304</v>
      </c>
      <c r="H21" s="345" t="s">
        <v>304</v>
      </c>
      <c r="I21" s="345" t="s">
        <v>304</v>
      </c>
      <c r="J21" s="345" t="s">
        <v>304</v>
      </c>
      <c r="K21" s="345" t="s">
        <v>304</v>
      </c>
      <c r="L21" s="346" t="s">
        <v>304</v>
      </c>
      <c r="M21" s="57"/>
      <c r="N21" s="47" t="s">
        <v>143</v>
      </c>
    </row>
    <row r="22" spans="1:17" s="47" customFormat="1" ht="21.95" customHeight="1" x14ac:dyDescent="0.5">
      <c r="A22" s="47" t="s">
        <v>208</v>
      </c>
      <c r="G22" s="149">
        <v>3912</v>
      </c>
      <c r="H22" s="150">
        <v>1685</v>
      </c>
      <c r="I22" s="151">
        <v>2227</v>
      </c>
      <c r="J22" s="149">
        <v>3912</v>
      </c>
      <c r="K22" s="150">
        <v>1685</v>
      </c>
      <c r="L22" s="152">
        <v>2227</v>
      </c>
      <c r="M22" s="57"/>
      <c r="N22" s="47" t="s">
        <v>210</v>
      </c>
    </row>
    <row r="23" spans="1:17" s="47" customFormat="1" ht="21.95" customHeight="1" x14ac:dyDescent="0.5">
      <c r="A23" s="47" t="s">
        <v>209</v>
      </c>
      <c r="G23" s="149">
        <v>1164</v>
      </c>
      <c r="H23" s="150">
        <v>442</v>
      </c>
      <c r="I23" s="151">
        <v>722</v>
      </c>
      <c r="J23" s="149">
        <v>1164</v>
      </c>
      <c r="K23" s="150">
        <v>442</v>
      </c>
      <c r="L23" s="152">
        <v>722</v>
      </c>
      <c r="M23" s="57"/>
      <c r="N23" s="47" t="s">
        <v>211</v>
      </c>
    </row>
    <row r="24" spans="1:17" s="16" customFormat="1" ht="6" customHeight="1" x14ac:dyDescent="0.25">
      <c r="A24" s="37"/>
      <c r="B24" s="37"/>
      <c r="C24" s="37"/>
      <c r="D24" s="37"/>
      <c r="E24" s="37"/>
      <c r="F24" s="37"/>
      <c r="G24" s="44"/>
      <c r="H24" s="45"/>
      <c r="I24" s="37"/>
      <c r="J24" s="44"/>
      <c r="K24" s="45"/>
      <c r="L24" s="46"/>
      <c r="M24" s="37"/>
      <c r="N24" s="37"/>
      <c r="O24" s="37"/>
      <c r="P24" s="37"/>
      <c r="Q24" s="37"/>
    </row>
    <row r="25" spans="1:17" s="16" customFormat="1" ht="6" customHeight="1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ht="21.95" customHeight="1" x14ac:dyDescent="0.3">
      <c r="A26" s="47" t="s">
        <v>228</v>
      </c>
      <c r="B26" s="47"/>
      <c r="C26" s="47"/>
      <c r="D26" s="47" t="s">
        <v>298</v>
      </c>
      <c r="E26" s="47"/>
      <c r="F26" s="47"/>
      <c r="G26" s="47"/>
      <c r="H26" s="47"/>
      <c r="I26" s="16"/>
      <c r="J26" s="16" t="s">
        <v>299</v>
      </c>
      <c r="K26" s="16"/>
      <c r="L26" s="16"/>
      <c r="M26" s="16"/>
      <c r="N26" s="16"/>
      <c r="O26" s="16"/>
      <c r="P26" s="16"/>
      <c r="Q26" s="16"/>
    </row>
  </sheetData>
  <mergeCells count="8">
    <mergeCell ref="A10:F10"/>
    <mergeCell ref="N10:Q10"/>
    <mergeCell ref="A6:F9"/>
    <mergeCell ref="G6:I6"/>
    <mergeCell ref="J6:L6"/>
    <mergeCell ref="G7:I7"/>
    <mergeCell ref="J7:L7"/>
    <mergeCell ref="N6:Q9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18"/>
  <sheetViews>
    <sheetView showGridLines="0" workbookViewId="0">
      <selection activeCell="S13" sqref="S13"/>
    </sheetView>
  </sheetViews>
  <sheetFormatPr defaultRowHeight="23.45" customHeight="1" x14ac:dyDescent="0.3"/>
  <cols>
    <col min="1" max="2" width="1.7109375" style="6" customWidth="1"/>
    <col min="3" max="3" width="4.7109375" style="6" customWidth="1"/>
    <col min="4" max="4" width="4.42578125" style="6" customWidth="1"/>
    <col min="5" max="5" width="10.140625" style="6" customWidth="1"/>
    <col min="6" max="11" width="9.85546875" style="6" customWidth="1"/>
    <col min="12" max="13" width="10.7109375" style="6" customWidth="1"/>
    <col min="14" max="14" width="13.5703125" style="6" customWidth="1"/>
    <col min="15" max="15" width="1" style="6" customWidth="1"/>
    <col min="16" max="16" width="1.42578125" style="6" customWidth="1"/>
    <col min="17" max="17" width="22.85546875" style="6" customWidth="1"/>
    <col min="18" max="18" width="2.28515625" style="6" customWidth="1"/>
    <col min="19" max="19" width="4.7109375" style="6" customWidth="1"/>
    <col min="20" max="16384" width="9.140625" style="6"/>
  </cols>
  <sheetData>
    <row r="1" spans="1:17" s="26" customFormat="1" ht="23.45" customHeight="1" x14ac:dyDescent="0.3">
      <c r="B1" s="1" t="s">
        <v>36</v>
      </c>
      <c r="C1" s="1"/>
      <c r="D1" s="27">
        <v>3.16</v>
      </c>
      <c r="E1" s="1" t="s">
        <v>300</v>
      </c>
      <c r="L1" s="28"/>
      <c r="M1" s="28"/>
      <c r="N1" s="28"/>
      <c r="O1" s="28"/>
    </row>
    <row r="2" spans="1:17" s="26" customFormat="1" ht="23.45" customHeight="1" x14ac:dyDescent="0.3">
      <c r="B2" s="1" t="s">
        <v>125</v>
      </c>
      <c r="C2" s="1"/>
      <c r="D2" s="27">
        <v>3.16</v>
      </c>
      <c r="E2" s="1" t="s">
        <v>301</v>
      </c>
      <c r="F2" s="1"/>
      <c r="L2" s="28"/>
      <c r="M2" s="28"/>
      <c r="N2" s="28"/>
      <c r="O2" s="28"/>
    </row>
    <row r="3" spans="1:17" ht="6" customHeigh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s="16" customFormat="1" ht="23.45" customHeight="1" x14ac:dyDescent="0.25">
      <c r="A4" s="447" t="s">
        <v>122</v>
      </c>
      <c r="B4" s="497"/>
      <c r="C4" s="497"/>
      <c r="D4" s="497"/>
      <c r="E4" s="498"/>
      <c r="F4" s="430" t="s">
        <v>2</v>
      </c>
      <c r="G4" s="431"/>
      <c r="H4" s="431"/>
      <c r="I4" s="430" t="s">
        <v>72</v>
      </c>
      <c r="J4" s="431"/>
      <c r="K4" s="432"/>
      <c r="L4" s="431" t="s">
        <v>208</v>
      </c>
      <c r="M4" s="431"/>
      <c r="N4" s="432"/>
      <c r="O4" s="14"/>
      <c r="P4" s="14"/>
      <c r="Q4" s="14"/>
    </row>
    <row r="5" spans="1:17" s="16" customFormat="1" ht="23.45" customHeight="1" x14ac:dyDescent="0.25">
      <c r="A5" s="499"/>
      <c r="B5" s="499"/>
      <c r="C5" s="499"/>
      <c r="D5" s="499"/>
      <c r="E5" s="500"/>
      <c r="F5" s="389" t="s">
        <v>154</v>
      </c>
      <c r="G5" s="390"/>
      <c r="H5" s="390"/>
      <c r="I5" s="389" t="s">
        <v>149</v>
      </c>
      <c r="J5" s="390"/>
      <c r="K5" s="391"/>
      <c r="L5" s="390" t="s">
        <v>210</v>
      </c>
      <c r="M5" s="390"/>
      <c r="N5" s="391"/>
      <c r="O5" s="471" t="s">
        <v>123</v>
      </c>
      <c r="P5" s="397"/>
      <c r="Q5" s="397"/>
    </row>
    <row r="6" spans="1:17" s="16" customFormat="1" ht="23.45" customHeight="1" x14ac:dyDescent="0.25">
      <c r="A6" s="499"/>
      <c r="B6" s="499"/>
      <c r="C6" s="499"/>
      <c r="D6" s="499"/>
      <c r="E6" s="500"/>
      <c r="F6" s="32" t="s">
        <v>3</v>
      </c>
      <c r="G6" s="33" t="s">
        <v>26</v>
      </c>
      <c r="H6" s="29" t="s">
        <v>27</v>
      </c>
      <c r="I6" s="32" t="s">
        <v>3</v>
      </c>
      <c r="J6" s="33" t="s">
        <v>26</v>
      </c>
      <c r="K6" s="34" t="s">
        <v>27</v>
      </c>
      <c r="L6" s="35" t="s">
        <v>3</v>
      </c>
      <c r="M6" s="33" t="s">
        <v>26</v>
      </c>
      <c r="N6" s="34" t="s">
        <v>27</v>
      </c>
      <c r="O6" s="405"/>
      <c r="P6" s="397"/>
      <c r="Q6" s="397"/>
    </row>
    <row r="7" spans="1:17" s="16" customFormat="1" ht="23.45" customHeight="1" x14ac:dyDescent="0.25">
      <c r="A7" s="501"/>
      <c r="B7" s="501"/>
      <c r="C7" s="501"/>
      <c r="D7" s="501"/>
      <c r="E7" s="502"/>
      <c r="F7" s="62" t="s">
        <v>4</v>
      </c>
      <c r="G7" s="64" t="s">
        <v>28</v>
      </c>
      <c r="H7" s="62" t="s">
        <v>29</v>
      </c>
      <c r="I7" s="62" t="s">
        <v>4</v>
      </c>
      <c r="J7" s="64" t="s">
        <v>28</v>
      </c>
      <c r="K7" s="63" t="s">
        <v>29</v>
      </c>
      <c r="L7" s="80" t="s">
        <v>4</v>
      </c>
      <c r="M7" s="64" t="s">
        <v>28</v>
      </c>
      <c r="N7" s="63" t="s">
        <v>29</v>
      </c>
      <c r="O7" s="37"/>
      <c r="P7" s="37"/>
      <c r="Q7" s="37"/>
    </row>
    <row r="8" spans="1:17" s="39" customFormat="1" ht="23.45" customHeight="1" x14ac:dyDescent="0.5">
      <c r="A8" s="392" t="s">
        <v>66</v>
      </c>
      <c r="B8" s="392"/>
      <c r="C8" s="392"/>
      <c r="D8" s="392"/>
      <c r="E8" s="393"/>
      <c r="F8" s="157">
        <v>13767</v>
      </c>
      <c r="G8" s="158">
        <v>7772</v>
      </c>
      <c r="H8" s="159">
        <v>5995</v>
      </c>
      <c r="I8" s="157">
        <v>4691</v>
      </c>
      <c r="J8" s="158">
        <v>1520</v>
      </c>
      <c r="K8" s="159">
        <v>3171</v>
      </c>
      <c r="L8" s="160">
        <v>3912</v>
      </c>
      <c r="M8" s="158">
        <v>1685</v>
      </c>
      <c r="N8" s="159">
        <v>2227</v>
      </c>
      <c r="O8" s="484" t="s">
        <v>4</v>
      </c>
      <c r="P8" s="392"/>
      <c r="Q8" s="392"/>
    </row>
    <row r="9" spans="1:17" s="41" customFormat="1" ht="23.45" customHeight="1" x14ac:dyDescent="0.25">
      <c r="A9" s="47" t="s">
        <v>247</v>
      </c>
      <c r="B9" s="54"/>
      <c r="C9" s="54"/>
      <c r="D9" s="54"/>
      <c r="E9" s="38"/>
      <c r="F9" s="153">
        <v>2164</v>
      </c>
      <c r="G9" s="154">
        <v>1396</v>
      </c>
      <c r="H9" s="153">
        <v>768</v>
      </c>
      <c r="I9" s="153">
        <v>1552</v>
      </c>
      <c r="J9" s="154">
        <v>642</v>
      </c>
      <c r="K9" s="155">
        <v>910</v>
      </c>
      <c r="L9" s="156">
        <v>718</v>
      </c>
      <c r="M9" s="154">
        <v>365</v>
      </c>
      <c r="N9" s="155">
        <v>353</v>
      </c>
      <c r="O9" s="54"/>
      <c r="P9" s="47" t="s">
        <v>235</v>
      </c>
      <c r="Q9" s="54"/>
    </row>
    <row r="10" spans="1:17" s="41" customFormat="1" ht="23.45" customHeight="1" x14ac:dyDescent="0.25">
      <c r="A10" s="47" t="s">
        <v>230</v>
      </c>
      <c r="B10" s="47"/>
      <c r="C10" s="54"/>
      <c r="D10" s="54"/>
      <c r="E10" s="38"/>
      <c r="F10" s="153">
        <v>2584</v>
      </c>
      <c r="G10" s="154">
        <v>1418</v>
      </c>
      <c r="H10" s="153">
        <v>1166</v>
      </c>
      <c r="I10" s="343" t="s">
        <v>248</v>
      </c>
      <c r="J10" s="344" t="s">
        <v>248</v>
      </c>
      <c r="K10" s="347" t="s">
        <v>248</v>
      </c>
      <c r="L10" s="156">
        <v>273</v>
      </c>
      <c r="M10" s="154">
        <v>125</v>
      </c>
      <c r="N10" s="155">
        <v>148</v>
      </c>
      <c r="O10" s="54"/>
      <c r="P10" s="47" t="s">
        <v>236</v>
      </c>
      <c r="Q10" s="54"/>
    </row>
    <row r="11" spans="1:17" s="41" customFormat="1" ht="23.45" customHeight="1" x14ac:dyDescent="0.25">
      <c r="A11" s="47" t="s">
        <v>231</v>
      </c>
      <c r="B11" s="54"/>
      <c r="C11" s="54"/>
      <c r="D11" s="54"/>
      <c r="E11" s="54"/>
      <c r="F11" s="153">
        <v>2006</v>
      </c>
      <c r="G11" s="154">
        <v>1163</v>
      </c>
      <c r="H11" s="153">
        <v>843</v>
      </c>
      <c r="I11" s="153">
        <v>1204</v>
      </c>
      <c r="J11" s="154">
        <v>486</v>
      </c>
      <c r="K11" s="155">
        <v>718</v>
      </c>
      <c r="L11" s="156">
        <v>1400</v>
      </c>
      <c r="M11" s="154">
        <v>611</v>
      </c>
      <c r="N11" s="155">
        <v>789</v>
      </c>
      <c r="O11" s="47"/>
      <c r="P11" s="47" t="s">
        <v>237</v>
      </c>
      <c r="Q11" s="47"/>
    </row>
    <row r="12" spans="1:17" s="41" customFormat="1" ht="23.45" customHeight="1" x14ac:dyDescent="0.25">
      <c r="A12" s="47" t="s">
        <v>232</v>
      </c>
      <c r="B12" s="54"/>
      <c r="C12" s="54"/>
      <c r="D12" s="54"/>
      <c r="E12" s="54"/>
      <c r="F12" s="153">
        <v>3487</v>
      </c>
      <c r="G12" s="154">
        <v>1880</v>
      </c>
      <c r="H12" s="153">
        <v>1607</v>
      </c>
      <c r="I12" s="153">
        <v>902</v>
      </c>
      <c r="J12" s="154">
        <v>50</v>
      </c>
      <c r="K12" s="155">
        <v>852</v>
      </c>
      <c r="L12" s="156">
        <v>770</v>
      </c>
      <c r="M12" s="154">
        <v>258</v>
      </c>
      <c r="N12" s="155">
        <v>512</v>
      </c>
      <c r="O12" s="47"/>
      <c r="P12" s="47" t="s">
        <v>238</v>
      </c>
      <c r="Q12" s="47"/>
    </row>
    <row r="13" spans="1:17" s="41" customFormat="1" ht="23.45" customHeight="1" x14ac:dyDescent="0.25">
      <c r="A13" s="47" t="s">
        <v>233</v>
      </c>
      <c r="B13" s="47"/>
      <c r="C13" s="54"/>
      <c r="D13" s="54"/>
      <c r="E13" s="54"/>
      <c r="F13" s="153">
        <v>2484</v>
      </c>
      <c r="G13" s="154">
        <v>1379</v>
      </c>
      <c r="H13" s="153">
        <v>1105</v>
      </c>
      <c r="I13" s="153">
        <v>838</v>
      </c>
      <c r="J13" s="154">
        <v>327</v>
      </c>
      <c r="K13" s="155">
        <v>511</v>
      </c>
      <c r="L13" s="156">
        <v>536</v>
      </c>
      <c r="M13" s="154">
        <v>234</v>
      </c>
      <c r="N13" s="155">
        <v>302</v>
      </c>
      <c r="O13" s="47"/>
      <c r="P13" s="47" t="s">
        <v>239</v>
      </c>
      <c r="Q13" s="47"/>
    </row>
    <row r="14" spans="1:17" s="41" customFormat="1" ht="23.45" customHeight="1" x14ac:dyDescent="0.25">
      <c r="A14" s="47" t="s">
        <v>234</v>
      </c>
      <c r="B14" s="54"/>
      <c r="C14" s="54"/>
      <c r="D14" s="54"/>
      <c r="E14" s="54"/>
      <c r="F14" s="153">
        <v>1042</v>
      </c>
      <c r="G14" s="154">
        <v>536</v>
      </c>
      <c r="H14" s="153">
        <v>506</v>
      </c>
      <c r="I14" s="153">
        <v>195</v>
      </c>
      <c r="J14" s="154">
        <v>15</v>
      </c>
      <c r="K14" s="155">
        <v>180</v>
      </c>
      <c r="L14" s="156">
        <v>215</v>
      </c>
      <c r="M14" s="154">
        <v>92</v>
      </c>
      <c r="N14" s="155">
        <v>123</v>
      </c>
      <c r="O14" s="47"/>
      <c r="P14" s="47" t="s">
        <v>240</v>
      </c>
      <c r="Q14" s="47"/>
    </row>
    <row r="15" spans="1:17" s="14" customFormat="1" ht="6" customHeight="1" x14ac:dyDescent="0.25">
      <c r="A15" s="37"/>
      <c r="B15" s="37"/>
      <c r="C15" s="37"/>
      <c r="D15" s="37"/>
      <c r="E15" s="37"/>
      <c r="F15" s="44"/>
      <c r="G15" s="45"/>
      <c r="H15" s="44"/>
      <c r="I15" s="44"/>
      <c r="J15" s="45"/>
      <c r="K15" s="46"/>
      <c r="L15" s="37"/>
      <c r="M15" s="45"/>
      <c r="N15" s="46"/>
      <c r="O15" s="37"/>
      <c r="P15" s="37"/>
      <c r="Q15" s="37"/>
    </row>
    <row r="16" spans="1:17" s="14" customFormat="1" ht="6" customHeight="1" x14ac:dyDescent="0.25">
      <c r="P16" s="41"/>
    </row>
    <row r="17" spans="1:17" ht="23.45" customHeight="1" x14ac:dyDescent="0.3">
      <c r="A17" s="47" t="s">
        <v>228</v>
      </c>
      <c r="B17" s="47"/>
      <c r="C17" s="47"/>
      <c r="D17" s="47" t="s">
        <v>298</v>
      </c>
      <c r="E17" s="47"/>
      <c r="F17" s="47"/>
      <c r="G17" s="47"/>
      <c r="H17" s="47"/>
      <c r="I17" s="16"/>
      <c r="J17" s="16" t="s">
        <v>299</v>
      </c>
      <c r="K17" s="16"/>
      <c r="L17" s="16"/>
      <c r="M17" s="16"/>
      <c r="N17" s="16"/>
      <c r="O17" s="16"/>
      <c r="P17" s="16"/>
      <c r="Q17" s="16"/>
    </row>
    <row r="18" spans="1:17" ht="23.45" customHeight="1" x14ac:dyDescent="0.3">
      <c r="I18" s="48"/>
      <c r="J18" s="48"/>
    </row>
  </sheetData>
  <mergeCells count="10">
    <mergeCell ref="F5:H5"/>
    <mergeCell ref="A4:E7"/>
    <mergeCell ref="A8:E8"/>
    <mergeCell ref="O8:Q8"/>
    <mergeCell ref="L4:N4"/>
    <mergeCell ref="I4:K4"/>
    <mergeCell ref="O5:Q6"/>
    <mergeCell ref="I5:K5"/>
    <mergeCell ref="L5:N5"/>
    <mergeCell ref="F4:H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showGridLines="0" zoomScaleSheetLayoutView="100" workbookViewId="0">
      <selection activeCell="A4" sqref="A1:XFD1048576"/>
    </sheetView>
  </sheetViews>
  <sheetFormatPr defaultRowHeight="23.45" customHeight="1" x14ac:dyDescent="0.5"/>
  <cols>
    <col min="1" max="1" width="1" style="68" customWidth="1"/>
    <col min="2" max="2" width="6" style="68" customWidth="1"/>
    <col min="3" max="3" width="4.85546875" style="68" customWidth="1"/>
    <col min="4" max="4" width="2.85546875" style="68" customWidth="1"/>
    <col min="5" max="5" width="6" style="68" customWidth="1"/>
    <col min="6" max="6" width="9" style="68" customWidth="1"/>
    <col min="7" max="7" width="9.5703125" style="68" customWidth="1"/>
    <col min="8" max="8" width="11.85546875" style="68" customWidth="1"/>
    <col min="9" max="9" width="11.5703125" style="68" customWidth="1"/>
    <col min="10" max="11" width="8.42578125" style="68" customWidth="1"/>
    <col min="12" max="13" width="11.5703125" style="68" customWidth="1"/>
    <col min="14" max="14" width="7.7109375" style="68" customWidth="1"/>
    <col min="15" max="15" width="9.28515625" style="68" customWidth="1"/>
    <col min="16" max="16" width="23.28515625" style="68" customWidth="1"/>
    <col min="17" max="17" width="2.28515625" style="68" customWidth="1"/>
    <col min="18" max="18" width="5" style="68" customWidth="1"/>
    <col min="19" max="16384" width="9.140625" style="68"/>
  </cols>
  <sheetData>
    <row r="1" spans="1:16" s="205" customFormat="1" ht="23.45" customHeight="1" x14ac:dyDescent="0.5">
      <c r="B1" s="205" t="s">
        <v>36</v>
      </c>
      <c r="C1" s="216">
        <v>3.2</v>
      </c>
      <c r="D1" s="205" t="s">
        <v>249</v>
      </c>
    </row>
    <row r="2" spans="1:16" s="207" customFormat="1" ht="23.45" customHeight="1" x14ac:dyDescent="0.5">
      <c r="B2" s="205" t="s">
        <v>125</v>
      </c>
      <c r="C2" s="216">
        <v>3.2</v>
      </c>
      <c r="D2" s="205" t="s">
        <v>250</v>
      </c>
      <c r="E2" s="205"/>
    </row>
    <row r="3" spans="1:16" ht="6" customHeight="1" x14ac:dyDescent="0.5"/>
    <row r="4" spans="1:16" ht="23.45" customHeight="1" x14ac:dyDescent="0.5">
      <c r="A4" s="369" t="s">
        <v>122</v>
      </c>
      <c r="B4" s="369"/>
      <c r="C4" s="369"/>
      <c r="D4" s="370"/>
      <c r="E4" s="295"/>
      <c r="F4" s="366" t="s">
        <v>129</v>
      </c>
      <c r="G4" s="367"/>
      <c r="H4" s="367"/>
      <c r="I4" s="367"/>
      <c r="J4" s="367"/>
      <c r="K4" s="367"/>
      <c r="L4" s="367"/>
      <c r="M4" s="367"/>
      <c r="N4" s="367"/>
      <c r="O4" s="368"/>
      <c r="P4" s="296"/>
    </row>
    <row r="5" spans="1:16" ht="23.45" customHeight="1" x14ac:dyDescent="0.5">
      <c r="A5" s="371"/>
      <c r="B5" s="371"/>
      <c r="C5" s="371"/>
      <c r="D5" s="372"/>
      <c r="E5" s="297"/>
      <c r="F5" s="295"/>
      <c r="G5" s="298"/>
      <c r="H5" s="295"/>
      <c r="I5" s="295"/>
      <c r="J5" s="295"/>
      <c r="K5" s="295"/>
      <c r="L5" s="295"/>
      <c r="M5" s="295"/>
      <c r="N5" s="295"/>
      <c r="O5" s="299" t="s">
        <v>14</v>
      </c>
      <c r="P5" s="101"/>
    </row>
    <row r="6" spans="1:16" ht="23.45" customHeight="1" x14ac:dyDescent="0.5">
      <c r="A6" s="371"/>
      <c r="B6" s="371"/>
      <c r="C6" s="371"/>
      <c r="D6" s="372"/>
      <c r="E6" s="297"/>
      <c r="F6" s="300"/>
      <c r="G6" s="301"/>
      <c r="H6" s="300"/>
      <c r="I6" s="300"/>
      <c r="J6" s="300"/>
      <c r="K6" s="302"/>
      <c r="L6" s="300"/>
      <c r="M6" s="300"/>
      <c r="N6" s="300"/>
      <c r="O6" s="300" t="s">
        <v>15</v>
      </c>
      <c r="P6" s="101"/>
    </row>
    <row r="7" spans="1:16" ht="23.45" customHeight="1" x14ac:dyDescent="0.5">
      <c r="A7" s="371"/>
      <c r="B7" s="371"/>
      <c r="C7" s="371"/>
      <c r="D7" s="372"/>
      <c r="E7" s="300"/>
      <c r="F7" s="300"/>
      <c r="G7" s="301" t="s">
        <v>7</v>
      </c>
      <c r="H7" s="300" t="s">
        <v>9</v>
      </c>
      <c r="I7" s="300" t="s">
        <v>9</v>
      </c>
      <c r="J7" s="300" t="s">
        <v>12</v>
      </c>
      <c r="K7" s="300"/>
      <c r="L7" s="300" t="s">
        <v>13</v>
      </c>
      <c r="M7" s="300" t="s">
        <v>13</v>
      </c>
      <c r="N7" s="300" t="s">
        <v>14</v>
      </c>
      <c r="O7" s="300" t="s">
        <v>14</v>
      </c>
      <c r="P7" s="303" t="s">
        <v>123</v>
      </c>
    </row>
    <row r="8" spans="1:16" ht="23.45" customHeight="1" x14ac:dyDescent="0.5">
      <c r="A8" s="371"/>
      <c r="B8" s="371"/>
      <c r="C8" s="371"/>
      <c r="D8" s="372"/>
      <c r="E8" s="300"/>
      <c r="F8" s="300"/>
      <c r="G8" s="301" t="s">
        <v>8</v>
      </c>
      <c r="H8" s="300" t="s">
        <v>10</v>
      </c>
      <c r="I8" s="300" t="s">
        <v>11</v>
      </c>
      <c r="J8" s="300" t="s">
        <v>8</v>
      </c>
      <c r="K8" s="300"/>
      <c r="L8" s="300" t="s">
        <v>10</v>
      </c>
      <c r="M8" s="300" t="s">
        <v>11</v>
      </c>
      <c r="N8" s="300" t="s">
        <v>10</v>
      </c>
      <c r="O8" s="300" t="s">
        <v>11</v>
      </c>
      <c r="P8" s="101"/>
    </row>
    <row r="9" spans="1:16" ht="23.45" customHeight="1" x14ac:dyDescent="0.5">
      <c r="A9" s="371"/>
      <c r="B9" s="371"/>
      <c r="C9" s="371"/>
      <c r="D9" s="372"/>
      <c r="E9" s="300" t="s">
        <v>3</v>
      </c>
      <c r="F9" s="300" t="s">
        <v>6</v>
      </c>
      <c r="G9" s="301" t="s">
        <v>17</v>
      </c>
      <c r="H9" s="300" t="s">
        <v>17</v>
      </c>
      <c r="I9" s="300" t="s">
        <v>17</v>
      </c>
      <c r="J9" s="300" t="s">
        <v>69</v>
      </c>
      <c r="K9" s="300" t="s">
        <v>8</v>
      </c>
      <c r="L9" s="300" t="s">
        <v>21</v>
      </c>
      <c r="M9" s="300" t="s">
        <v>21</v>
      </c>
      <c r="N9" s="300" t="s">
        <v>22</v>
      </c>
      <c r="O9" s="297" t="s">
        <v>136</v>
      </c>
      <c r="P9" s="101"/>
    </row>
    <row r="10" spans="1:16" ht="23.45" customHeight="1" x14ac:dyDescent="0.5">
      <c r="A10" s="373"/>
      <c r="B10" s="373"/>
      <c r="C10" s="373"/>
      <c r="D10" s="374"/>
      <c r="E10" s="99" t="s">
        <v>4</v>
      </c>
      <c r="F10" s="99" t="s">
        <v>16</v>
      </c>
      <c r="G10" s="99" t="s">
        <v>132</v>
      </c>
      <c r="H10" s="99" t="s">
        <v>133</v>
      </c>
      <c r="I10" s="99" t="s">
        <v>134</v>
      </c>
      <c r="J10" s="99" t="s">
        <v>132</v>
      </c>
      <c r="K10" s="99" t="s">
        <v>18</v>
      </c>
      <c r="L10" s="99" t="s">
        <v>133</v>
      </c>
      <c r="M10" s="99" t="s">
        <v>134</v>
      </c>
      <c r="N10" s="99" t="s">
        <v>135</v>
      </c>
      <c r="O10" s="100" t="s">
        <v>135</v>
      </c>
      <c r="P10" s="304"/>
    </row>
    <row r="11" spans="1:16" ht="6" customHeight="1" x14ac:dyDescent="0.5">
      <c r="A11" s="175"/>
      <c r="B11" s="175"/>
      <c r="C11" s="175"/>
      <c r="D11" s="176"/>
      <c r="E11" s="297"/>
      <c r="F11" s="102"/>
      <c r="G11" s="297"/>
      <c r="H11" s="297"/>
      <c r="I11" s="297"/>
      <c r="J11" s="297"/>
      <c r="K11" s="297"/>
      <c r="L11" s="297"/>
      <c r="M11" s="297"/>
      <c r="N11" s="297"/>
      <c r="O11" s="301"/>
      <c r="P11" s="101"/>
    </row>
    <row r="12" spans="1:16" ht="23.45" customHeight="1" x14ac:dyDescent="0.5">
      <c r="A12" s="375" t="s">
        <v>66</v>
      </c>
      <c r="B12" s="375"/>
      <c r="C12" s="375"/>
      <c r="D12" s="375"/>
      <c r="E12" s="126">
        <f>SUM(E13:E18)</f>
        <v>362</v>
      </c>
      <c r="F12" s="126">
        <f>SUM(F13:F18)</f>
        <v>6</v>
      </c>
      <c r="G12" s="126">
        <f>SUM(G13:G18)</f>
        <v>239</v>
      </c>
      <c r="H12" s="126">
        <f>SUM(H13:H18)</f>
        <v>88</v>
      </c>
      <c r="I12" s="126">
        <f>SUM(I13:I18)</f>
        <v>2</v>
      </c>
      <c r="J12" s="127" t="s">
        <v>248</v>
      </c>
      <c r="K12" s="127" t="s">
        <v>248</v>
      </c>
      <c r="L12" s="127" t="s">
        <v>248</v>
      </c>
      <c r="M12" s="127" t="s">
        <v>248</v>
      </c>
      <c r="N12" s="126">
        <f>SUM(N13:N18)</f>
        <v>4</v>
      </c>
      <c r="O12" s="126">
        <f>SUM(O13:O18)</f>
        <v>23</v>
      </c>
      <c r="P12" s="177" t="s">
        <v>4</v>
      </c>
    </row>
    <row r="13" spans="1:16" ht="23.45" customHeight="1" x14ac:dyDescent="0.5">
      <c r="A13" s="305" t="s">
        <v>247</v>
      </c>
      <c r="B13" s="305"/>
      <c r="C13" s="305"/>
      <c r="D13" s="306"/>
      <c r="E13" s="307">
        <v>91</v>
      </c>
      <c r="F13" s="307">
        <v>3</v>
      </c>
      <c r="G13" s="307">
        <v>59</v>
      </c>
      <c r="H13" s="307">
        <v>20</v>
      </c>
      <c r="I13" s="307">
        <v>2</v>
      </c>
      <c r="J13" s="308" t="s">
        <v>248</v>
      </c>
      <c r="K13" s="308" t="s">
        <v>248</v>
      </c>
      <c r="L13" s="308" t="s">
        <v>248</v>
      </c>
      <c r="M13" s="308" t="s">
        <v>248</v>
      </c>
      <c r="N13" s="308">
        <v>1</v>
      </c>
      <c r="O13" s="307">
        <v>6</v>
      </c>
      <c r="P13" s="305" t="s">
        <v>235</v>
      </c>
    </row>
    <row r="14" spans="1:16" ht="23.45" customHeight="1" x14ac:dyDescent="0.5">
      <c r="A14" s="305" t="s">
        <v>230</v>
      </c>
      <c r="B14" s="305"/>
      <c r="C14" s="305"/>
      <c r="D14" s="306"/>
      <c r="E14" s="307">
        <v>54</v>
      </c>
      <c r="F14" s="308" t="s">
        <v>248</v>
      </c>
      <c r="G14" s="306">
        <v>37</v>
      </c>
      <c r="H14" s="307">
        <v>13</v>
      </c>
      <c r="I14" s="308" t="s">
        <v>248</v>
      </c>
      <c r="J14" s="308" t="s">
        <v>248</v>
      </c>
      <c r="K14" s="308" t="s">
        <v>248</v>
      </c>
      <c r="L14" s="308" t="s">
        <v>248</v>
      </c>
      <c r="M14" s="308" t="s">
        <v>248</v>
      </c>
      <c r="N14" s="308">
        <v>1</v>
      </c>
      <c r="O14" s="307">
        <v>3</v>
      </c>
      <c r="P14" s="305" t="s">
        <v>236</v>
      </c>
    </row>
    <row r="15" spans="1:16" ht="23.45" customHeight="1" x14ac:dyDescent="0.5">
      <c r="A15" s="305" t="s">
        <v>231</v>
      </c>
      <c r="B15" s="305"/>
      <c r="C15" s="305"/>
      <c r="D15" s="306"/>
      <c r="E15" s="307">
        <v>61</v>
      </c>
      <c r="F15" s="308" t="s">
        <v>248</v>
      </c>
      <c r="G15" s="307">
        <v>44</v>
      </c>
      <c r="H15" s="307">
        <v>12</v>
      </c>
      <c r="I15" s="308" t="s">
        <v>248</v>
      </c>
      <c r="J15" s="308" t="s">
        <v>248</v>
      </c>
      <c r="K15" s="308" t="s">
        <v>248</v>
      </c>
      <c r="L15" s="308" t="s">
        <v>248</v>
      </c>
      <c r="M15" s="308" t="s">
        <v>248</v>
      </c>
      <c r="N15" s="308">
        <v>1</v>
      </c>
      <c r="O15" s="307">
        <v>4</v>
      </c>
      <c r="P15" s="305" t="s">
        <v>237</v>
      </c>
    </row>
    <row r="16" spans="1:16" ht="23.45" customHeight="1" x14ac:dyDescent="0.5">
      <c r="A16" s="305" t="s">
        <v>232</v>
      </c>
      <c r="B16" s="305"/>
      <c r="C16" s="305"/>
      <c r="D16" s="306"/>
      <c r="E16" s="307">
        <v>84</v>
      </c>
      <c r="F16" s="309">
        <v>1</v>
      </c>
      <c r="G16" s="307">
        <v>58</v>
      </c>
      <c r="H16" s="307">
        <v>20</v>
      </c>
      <c r="I16" s="310" t="s">
        <v>248</v>
      </c>
      <c r="J16" s="308" t="s">
        <v>248</v>
      </c>
      <c r="K16" s="308" t="s">
        <v>248</v>
      </c>
      <c r="L16" s="308" t="s">
        <v>248</v>
      </c>
      <c r="M16" s="308" t="s">
        <v>248</v>
      </c>
      <c r="N16" s="308" t="s">
        <v>248</v>
      </c>
      <c r="O16" s="307">
        <v>5</v>
      </c>
      <c r="P16" s="305" t="s">
        <v>238</v>
      </c>
    </row>
    <row r="17" spans="1:16" ht="23.45" customHeight="1" x14ac:dyDescent="0.5">
      <c r="A17" s="305" t="s">
        <v>233</v>
      </c>
      <c r="B17" s="305"/>
      <c r="C17" s="305"/>
      <c r="D17" s="306"/>
      <c r="E17" s="307">
        <v>44</v>
      </c>
      <c r="F17" s="307">
        <v>1</v>
      </c>
      <c r="G17" s="307">
        <v>20</v>
      </c>
      <c r="H17" s="307">
        <v>19</v>
      </c>
      <c r="I17" s="308" t="s">
        <v>248</v>
      </c>
      <c r="J17" s="308" t="s">
        <v>248</v>
      </c>
      <c r="K17" s="308" t="s">
        <v>248</v>
      </c>
      <c r="L17" s="308" t="s">
        <v>248</v>
      </c>
      <c r="M17" s="308" t="s">
        <v>248</v>
      </c>
      <c r="N17" s="308">
        <v>1</v>
      </c>
      <c r="O17" s="307">
        <v>3</v>
      </c>
      <c r="P17" s="305" t="s">
        <v>239</v>
      </c>
    </row>
    <row r="18" spans="1:16" ht="23.45" customHeight="1" x14ac:dyDescent="0.5">
      <c r="A18" s="305" t="s">
        <v>234</v>
      </c>
      <c r="B18" s="305"/>
      <c r="C18" s="305"/>
      <c r="D18" s="306"/>
      <c r="E18" s="307">
        <v>28</v>
      </c>
      <c r="F18" s="307">
        <v>1</v>
      </c>
      <c r="G18" s="307">
        <v>21</v>
      </c>
      <c r="H18" s="307">
        <v>4</v>
      </c>
      <c r="I18" s="310" t="s">
        <v>248</v>
      </c>
      <c r="J18" s="308" t="s">
        <v>248</v>
      </c>
      <c r="K18" s="308" t="s">
        <v>248</v>
      </c>
      <c r="L18" s="308" t="s">
        <v>248</v>
      </c>
      <c r="M18" s="308" t="s">
        <v>248</v>
      </c>
      <c r="N18" s="308" t="s">
        <v>248</v>
      </c>
      <c r="O18" s="307">
        <v>2</v>
      </c>
      <c r="P18" s="305" t="s">
        <v>240</v>
      </c>
    </row>
    <row r="19" spans="1:16" ht="6" customHeight="1" x14ac:dyDescent="0.5">
      <c r="A19" s="311"/>
      <c r="B19" s="311"/>
      <c r="C19" s="311"/>
      <c r="D19" s="312"/>
      <c r="E19" s="313"/>
      <c r="F19" s="313"/>
      <c r="G19" s="313"/>
      <c r="H19" s="313"/>
      <c r="I19" s="313"/>
      <c r="J19" s="313"/>
      <c r="K19" s="313"/>
      <c r="L19" s="313"/>
      <c r="M19" s="313"/>
      <c r="N19" s="313"/>
      <c r="O19" s="313"/>
      <c r="P19" s="311"/>
    </row>
    <row r="20" spans="1:16" ht="6" customHeight="1" x14ac:dyDescent="0.5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</row>
    <row r="21" spans="1:16" s="281" customFormat="1" ht="23.45" customHeight="1" x14ac:dyDescent="0.5">
      <c r="A21" s="123" t="s">
        <v>241</v>
      </c>
      <c r="B21" s="123"/>
      <c r="C21" s="123"/>
      <c r="D21" s="123"/>
      <c r="E21" s="123"/>
      <c r="F21" s="123"/>
      <c r="G21" s="123"/>
      <c r="I21" s="123"/>
      <c r="J21" s="123" t="s">
        <v>243</v>
      </c>
      <c r="L21" s="123"/>
      <c r="M21" s="123"/>
      <c r="N21" s="123"/>
      <c r="O21" s="123"/>
      <c r="P21" s="123"/>
    </row>
    <row r="22" spans="1:16" s="290" customFormat="1" ht="23.45" customHeight="1" x14ac:dyDescent="0.5">
      <c r="A22" s="123" t="s">
        <v>227</v>
      </c>
      <c r="B22" s="123"/>
      <c r="C22" s="123" t="s">
        <v>242</v>
      </c>
      <c r="D22" s="123"/>
      <c r="E22" s="123"/>
      <c r="F22" s="123"/>
      <c r="G22" s="123"/>
      <c r="I22" s="123"/>
      <c r="J22" s="123" t="s">
        <v>244</v>
      </c>
      <c r="L22" s="123"/>
      <c r="M22" s="123"/>
      <c r="N22" s="123"/>
      <c r="O22" s="123"/>
      <c r="P22" s="123"/>
    </row>
    <row r="23" spans="1:16" ht="23.45" customHeight="1" x14ac:dyDescent="0.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</row>
    <row r="25" spans="1:16" ht="23.45" customHeight="1" x14ac:dyDescent="0.5">
      <c r="K25" s="314"/>
    </row>
  </sheetData>
  <mergeCells count="3">
    <mergeCell ref="F4:O4"/>
    <mergeCell ref="A4:D10"/>
    <mergeCell ref="A12:D12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"/>
  <sheetViews>
    <sheetView showGridLines="0" zoomScaleNormal="100" workbookViewId="0">
      <selection sqref="A1:XFD1048576"/>
    </sheetView>
  </sheetViews>
  <sheetFormatPr defaultRowHeight="23.45" customHeight="1" x14ac:dyDescent="0.5"/>
  <cols>
    <col min="1" max="1" width="1.7109375" style="68" customWidth="1"/>
    <col min="2" max="2" width="5.85546875" style="68" customWidth="1"/>
    <col min="3" max="3" width="4.140625" style="68" customWidth="1"/>
    <col min="4" max="4" width="7.85546875" style="68" customWidth="1"/>
    <col min="5" max="5" width="14.7109375" style="68" customWidth="1"/>
    <col min="6" max="6" width="21" style="68" customWidth="1"/>
    <col min="7" max="7" width="19.28515625" style="68" customWidth="1"/>
    <col min="8" max="8" width="1.85546875" style="68" customWidth="1"/>
    <col min="9" max="9" width="20.85546875" style="68" customWidth="1"/>
    <col min="10" max="10" width="18.7109375" style="68" customWidth="1"/>
    <col min="11" max="11" width="1" style="68" customWidth="1"/>
    <col min="12" max="12" width="26.5703125" style="68" customWidth="1"/>
    <col min="13" max="14" width="9.140625" style="68" hidden="1" customWidth="1"/>
    <col min="15" max="15" width="2.28515625" style="68" customWidth="1"/>
    <col min="16" max="16" width="4.140625" style="68" customWidth="1"/>
    <col min="17" max="16384" width="9.140625" style="68"/>
  </cols>
  <sheetData>
    <row r="1" spans="1:14" s="205" customFormat="1" ht="23.45" customHeight="1" x14ac:dyDescent="0.5">
      <c r="B1" s="215" t="s">
        <v>35</v>
      </c>
      <c r="C1" s="216">
        <v>3.3</v>
      </c>
      <c r="D1" s="215" t="s">
        <v>251</v>
      </c>
    </row>
    <row r="2" spans="1:14" s="217" customFormat="1" ht="23.45" customHeight="1" x14ac:dyDescent="0.5">
      <c r="B2" s="218" t="s">
        <v>125</v>
      </c>
      <c r="C2" s="216">
        <v>3.3</v>
      </c>
      <c r="D2" s="218" t="s">
        <v>252</v>
      </c>
    </row>
    <row r="3" spans="1:14" ht="6" customHeight="1" x14ac:dyDescent="0.5"/>
    <row r="4" spans="1:14" s="13" customFormat="1" ht="23.45" customHeight="1" x14ac:dyDescent="0.5">
      <c r="A4" s="351" t="s">
        <v>122</v>
      </c>
      <c r="B4" s="351"/>
      <c r="C4" s="351"/>
      <c r="D4" s="352"/>
      <c r="E4" s="219"/>
      <c r="F4" s="357" t="s">
        <v>0</v>
      </c>
      <c r="G4" s="358"/>
      <c r="H4" s="358"/>
      <c r="I4" s="358"/>
      <c r="J4" s="359"/>
      <c r="K4" s="351" t="s">
        <v>123</v>
      </c>
      <c r="L4" s="351"/>
      <c r="M4" s="351"/>
      <c r="N4" s="352"/>
    </row>
    <row r="5" spans="1:14" s="13" customFormat="1" ht="23.45" customHeight="1" x14ac:dyDescent="0.5">
      <c r="A5" s="353"/>
      <c r="B5" s="353"/>
      <c r="C5" s="353"/>
      <c r="D5" s="354"/>
      <c r="E5" s="220"/>
      <c r="F5" s="220" t="s">
        <v>1</v>
      </c>
      <c r="G5" s="379" t="s">
        <v>1</v>
      </c>
      <c r="H5" s="380"/>
      <c r="I5" s="220" t="s">
        <v>85</v>
      </c>
      <c r="J5" s="12"/>
      <c r="K5" s="353"/>
      <c r="L5" s="353"/>
      <c r="M5" s="353"/>
      <c r="N5" s="354"/>
    </row>
    <row r="6" spans="1:14" s="13" customFormat="1" ht="23.45" customHeight="1" x14ac:dyDescent="0.5">
      <c r="A6" s="353"/>
      <c r="B6" s="353"/>
      <c r="C6" s="353"/>
      <c r="D6" s="354"/>
      <c r="E6" s="220" t="s">
        <v>3</v>
      </c>
      <c r="F6" s="220" t="s">
        <v>2</v>
      </c>
      <c r="G6" s="381" t="s">
        <v>158</v>
      </c>
      <c r="H6" s="382"/>
      <c r="I6" s="12" t="s">
        <v>86</v>
      </c>
      <c r="J6" s="12" t="s">
        <v>157</v>
      </c>
      <c r="K6" s="353"/>
      <c r="L6" s="353"/>
      <c r="M6" s="353"/>
      <c r="N6" s="354"/>
    </row>
    <row r="7" spans="1:14" s="13" customFormat="1" ht="23.45" customHeight="1" x14ac:dyDescent="0.5">
      <c r="A7" s="353"/>
      <c r="B7" s="353"/>
      <c r="C7" s="353"/>
      <c r="D7" s="354"/>
      <c r="E7" s="12" t="s">
        <v>4</v>
      </c>
      <c r="F7" s="220" t="s">
        <v>223</v>
      </c>
      <c r="G7" s="381" t="s">
        <v>225</v>
      </c>
      <c r="H7" s="382"/>
      <c r="I7" s="12" t="s">
        <v>159</v>
      </c>
      <c r="J7" s="12" t="s">
        <v>162</v>
      </c>
      <c r="K7" s="353"/>
      <c r="L7" s="353"/>
      <c r="M7" s="353"/>
      <c r="N7" s="354"/>
    </row>
    <row r="8" spans="1:14" s="13" customFormat="1" ht="23.45" customHeight="1" x14ac:dyDescent="0.5">
      <c r="A8" s="355"/>
      <c r="B8" s="355"/>
      <c r="C8" s="355"/>
      <c r="D8" s="356"/>
      <c r="E8" s="221"/>
      <c r="F8" s="222" t="s">
        <v>224</v>
      </c>
      <c r="G8" s="383" t="s">
        <v>224</v>
      </c>
      <c r="H8" s="384"/>
      <c r="I8" s="223" t="s">
        <v>226</v>
      </c>
      <c r="J8" s="223"/>
      <c r="K8" s="355"/>
      <c r="L8" s="355"/>
      <c r="M8" s="355"/>
      <c r="N8" s="356"/>
    </row>
    <row r="9" spans="1:14" s="13" customFormat="1" ht="6" customHeight="1" x14ac:dyDescent="0.5">
      <c r="A9" s="173"/>
      <c r="B9" s="173"/>
      <c r="C9" s="173"/>
      <c r="D9" s="174"/>
      <c r="E9" s="224"/>
      <c r="F9" s="220"/>
      <c r="G9" s="220"/>
      <c r="H9" s="225"/>
      <c r="I9" s="12"/>
      <c r="J9" s="226"/>
      <c r="K9" s="173"/>
      <c r="L9" s="173"/>
      <c r="M9" s="173"/>
      <c r="N9" s="173"/>
    </row>
    <row r="10" spans="1:14" s="13" customFormat="1" ht="23.45" customHeight="1" x14ac:dyDescent="0.5">
      <c r="A10" s="376" t="s">
        <v>66</v>
      </c>
      <c r="B10" s="376"/>
      <c r="C10" s="376"/>
      <c r="D10" s="377"/>
      <c r="E10" s="128">
        <f>SUM(E11:E16)</f>
        <v>3828</v>
      </c>
      <c r="F10" s="128">
        <f>SUM(F11:F16)</f>
        <v>3421</v>
      </c>
      <c r="G10" s="130">
        <f>SUM(G11:G16)</f>
        <v>307</v>
      </c>
      <c r="H10" s="129"/>
      <c r="I10" s="128">
        <f>SUM(I11:I16)</f>
        <v>76</v>
      </c>
      <c r="J10" s="128">
        <f>SUM(J11:J16)</f>
        <v>24</v>
      </c>
      <c r="K10" s="378" t="s">
        <v>4</v>
      </c>
      <c r="L10" s="376"/>
    </row>
    <row r="11" spans="1:14" ht="23.45" customHeight="1" x14ac:dyDescent="0.5">
      <c r="A11" s="281" t="s">
        <v>247</v>
      </c>
      <c r="B11" s="178"/>
      <c r="C11" s="178"/>
      <c r="D11" s="179"/>
      <c r="E11" s="282">
        <v>1032</v>
      </c>
      <c r="F11" s="283">
        <v>823</v>
      </c>
      <c r="G11" s="292">
        <v>162</v>
      </c>
      <c r="H11" s="293"/>
      <c r="I11" s="282">
        <v>32</v>
      </c>
      <c r="J11" s="282">
        <v>15</v>
      </c>
      <c r="K11" s="178"/>
      <c r="L11" s="281" t="s">
        <v>235</v>
      </c>
    </row>
    <row r="12" spans="1:14" ht="23.45" customHeight="1" x14ac:dyDescent="0.5">
      <c r="A12" s="281" t="s">
        <v>230</v>
      </c>
      <c r="B12" s="178"/>
      <c r="C12" s="178"/>
      <c r="D12" s="179"/>
      <c r="E12" s="282">
        <v>633</v>
      </c>
      <c r="F12" s="282">
        <v>550</v>
      </c>
      <c r="G12" s="292">
        <v>52</v>
      </c>
      <c r="H12" s="293"/>
      <c r="I12" s="282">
        <v>28</v>
      </c>
      <c r="J12" s="282">
        <v>3</v>
      </c>
      <c r="K12" s="178"/>
      <c r="L12" s="281" t="s">
        <v>236</v>
      </c>
    </row>
    <row r="13" spans="1:14" ht="23.45" customHeight="1" x14ac:dyDescent="0.5">
      <c r="A13" s="281" t="s">
        <v>231</v>
      </c>
      <c r="B13" s="281"/>
      <c r="C13" s="281"/>
      <c r="D13" s="284"/>
      <c r="E13" s="282">
        <v>549</v>
      </c>
      <c r="F13" s="282">
        <v>534</v>
      </c>
      <c r="G13" s="292">
        <v>12</v>
      </c>
      <c r="H13" s="293"/>
      <c r="I13" s="294" t="s">
        <v>248</v>
      </c>
      <c r="J13" s="282">
        <v>3</v>
      </c>
      <c r="K13" s="281"/>
      <c r="L13" s="281" t="s">
        <v>237</v>
      </c>
    </row>
    <row r="14" spans="1:14" ht="23.45" customHeight="1" x14ac:dyDescent="0.5">
      <c r="A14" s="281" t="s">
        <v>232</v>
      </c>
      <c r="B14" s="281"/>
      <c r="C14" s="281"/>
      <c r="D14" s="284"/>
      <c r="E14" s="282">
        <v>854</v>
      </c>
      <c r="F14" s="282">
        <v>810</v>
      </c>
      <c r="G14" s="292">
        <v>37</v>
      </c>
      <c r="H14" s="293"/>
      <c r="I14" s="282">
        <v>7</v>
      </c>
      <c r="J14" s="294" t="s">
        <v>248</v>
      </c>
      <c r="K14" s="281"/>
      <c r="L14" s="281" t="s">
        <v>238</v>
      </c>
    </row>
    <row r="15" spans="1:14" ht="23.45" customHeight="1" x14ac:dyDescent="0.5">
      <c r="A15" s="281" t="s">
        <v>233</v>
      </c>
      <c r="B15" s="281"/>
      <c r="C15" s="281"/>
      <c r="D15" s="284"/>
      <c r="E15" s="282">
        <v>480</v>
      </c>
      <c r="F15" s="282">
        <v>442</v>
      </c>
      <c r="G15" s="292">
        <v>35</v>
      </c>
      <c r="H15" s="293"/>
      <c r="I15" s="294" t="s">
        <v>248</v>
      </c>
      <c r="J15" s="282">
        <v>3</v>
      </c>
      <c r="K15" s="281"/>
      <c r="L15" s="281" t="s">
        <v>239</v>
      </c>
    </row>
    <row r="16" spans="1:14" ht="23.45" customHeight="1" x14ac:dyDescent="0.5">
      <c r="A16" s="281" t="s">
        <v>234</v>
      </c>
      <c r="B16" s="281"/>
      <c r="C16" s="281"/>
      <c r="D16" s="284"/>
      <c r="E16" s="282">
        <v>280</v>
      </c>
      <c r="F16" s="282">
        <v>262</v>
      </c>
      <c r="G16" s="292">
        <v>9</v>
      </c>
      <c r="H16" s="293"/>
      <c r="I16" s="282">
        <v>9</v>
      </c>
      <c r="J16" s="294" t="s">
        <v>248</v>
      </c>
      <c r="K16" s="281"/>
      <c r="L16" s="281" t="s">
        <v>240</v>
      </c>
    </row>
    <row r="17" spans="1:12" ht="6" customHeight="1" x14ac:dyDescent="0.5">
      <c r="A17" s="285"/>
      <c r="B17" s="285"/>
      <c r="C17" s="285"/>
      <c r="D17" s="286"/>
      <c r="E17" s="288"/>
      <c r="F17" s="288"/>
      <c r="G17" s="288"/>
      <c r="H17" s="286"/>
      <c r="I17" s="289"/>
      <c r="J17" s="289"/>
      <c r="K17" s="285"/>
      <c r="L17" s="285"/>
    </row>
    <row r="18" spans="1:12" ht="6" customHeight="1" x14ac:dyDescent="0.5">
      <c r="A18" s="290"/>
      <c r="B18" s="290"/>
      <c r="C18" s="290"/>
      <c r="D18" s="290"/>
      <c r="E18" s="290"/>
      <c r="F18" s="290"/>
      <c r="G18" s="290"/>
      <c r="H18" s="290"/>
      <c r="I18" s="290"/>
      <c r="J18" s="290"/>
      <c r="K18" s="290"/>
      <c r="L18" s="290"/>
    </row>
    <row r="19" spans="1:12" ht="23.45" customHeight="1" x14ac:dyDescent="0.5">
      <c r="A19" s="123" t="s">
        <v>241</v>
      </c>
      <c r="B19" s="123"/>
      <c r="C19" s="123"/>
      <c r="D19" s="123"/>
      <c r="E19" s="291"/>
      <c r="F19" s="291"/>
      <c r="G19" s="291"/>
      <c r="H19" s="291" t="s">
        <v>243</v>
      </c>
      <c r="I19" s="291"/>
      <c r="J19" s="291"/>
      <c r="K19" s="291"/>
      <c r="L19" s="291"/>
    </row>
    <row r="20" spans="1:12" ht="23.45" customHeight="1" x14ac:dyDescent="0.5">
      <c r="A20" s="123" t="s">
        <v>227</v>
      </c>
      <c r="B20" s="123"/>
      <c r="C20" s="123" t="s">
        <v>242</v>
      </c>
      <c r="D20" s="123"/>
      <c r="E20" s="291"/>
      <c r="F20" s="291"/>
      <c r="G20" s="291"/>
      <c r="H20" s="291" t="s">
        <v>244</v>
      </c>
      <c r="I20" s="291"/>
      <c r="J20" s="291"/>
      <c r="K20" s="291"/>
      <c r="L20" s="291"/>
    </row>
    <row r="21" spans="1:12" ht="23.45" customHeight="1" x14ac:dyDescent="0.5">
      <c r="A21" s="161"/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</row>
    <row r="22" spans="1:12" ht="23.45" customHeight="1" x14ac:dyDescent="0.5">
      <c r="A22" s="161"/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</row>
    <row r="23" spans="1:12" ht="23.45" customHeight="1" x14ac:dyDescent="0.5">
      <c r="A23" s="161"/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</row>
    <row r="24" spans="1:12" ht="23.45" customHeight="1" x14ac:dyDescent="0.5">
      <c r="A24" s="161"/>
      <c r="B24" s="161"/>
      <c r="C24" s="161"/>
      <c r="D24" s="161"/>
      <c r="E24" s="161"/>
      <c r="F24" s="161"/>
      <c r="G24" s="161"/>
      <c r="H24" s="161"/>
      <c r="I24" s="161"/>
      <c r="J24" s="161"/>
      <c r="K24" s="161"/>
    </row>
  </sheetData>
  <mergeCells count="9">
    <mergeCell ref="A10:D10"/>
    <mergeCell ref="K10:L10"/>
    <mergeCell ref="A4:D8"/>
    <mergeCell ref="F4:J4"/>
    <mergeCell ref="K4:N8"/>
    <mergeCell ref="G5:H5"/>
    <mergeCell ref="G6:H6"/>
    <mergeCell ref="G7:H7"/>
    <mergeCell ref="G8:H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6"/>
  <sheetViews>
    <sheetView showGridLines="0" workbookViewId="0">
      <selection sqref="A1:XFD1048576"/>
    </sheetView>
  </sheetViews>
  <sheetFormatPr defaultRowHeight="23.45" customHeight="1" x14ac:dyDescent="0.5"/>
  <cols>
    <col min="1" max="1" width="1.7109375" style="68" customWidth="1"/>
    <col min="2" max="2" width="5.85546875" style="68" customWidth="1"/>
    <col min="3" max="3" width="4.140625" style="68" customWidth="1"/>
    <col min="4" max="4" width="10.85546875" style="68" customWidth="1"/>
    <col min="5" max="5" width="17.7109375" style="68" customWidth="1"/>
    <col min="6" max="9" width="18.7109375" style="68" customWidth="1"/>
    <col min="10" max="10" width="1" style="68" customWidth="1"/>
    <col min="11" max="11" width="26.7109375" style="68" customWidth="1"/>
    <col min="12" max="13" width="9.140625" style="68" hidden="1" customWidth="1"/>
    <col min="14" max="14" width="2.5703125" style="68" customWidth="1"/>
    <col min="15" max="15" width="4.5703125" style="68" customWidth="1"/>
    <col min="16" max="16384" width="9.140625" style="68"/>
  </cols>
  <sheetData>
    <row r="1" spans="1:13" s="205" customFormat="1" ht="23.45" customHeight="1" x14ac:dyDescent="0.5">
      <c r="B1" s="215" t="s">
        <v>35</v>
      </c>
      <c r="C1" s="216">
        <v>3.4</v>
      </c>
      <c r="D1" s="215" t="s">
        <v>253</v>
      </c>
    </row>
    <row r="2" spans="1:13" s="217" customFormat="1" ht="23.45" customHeight="1" x14ac:dyDescent="0.5">
      <c r="B2" s="218" t="s">
        <v>125</v>
      </c>
      <c r="C2" s="216">
        <v>3.4</v>
      </c>
      <c r="D2" s="218" t="s">
        <v>254</v>
      </c>
    </row>
    <row r="3" spans="1:13" ht="6" customHeight="1" x14ac:dyDescent="0.5"/>
    <row r="4" spans="1:13" s="13" customFormat="1" ht="23.45" customHeight="1" x14ac:dyDescent="0.5">
      <c r="A4" s="351" t="s">
        <v>122</v>
      </c>
      <c r="B4" s="351"/>
      <c r="C4" s="351"/>
      <c r="D4" s="352"/>
      <c r="E4" s="219"/>
      <c r="F4" s="357" t="s">
        <v>84</v>
      </c>
      <c r="G4" s="358"/>
      <c r="H4" s="358"/>
      <c r="I4" s="358"/>
      <c r="J4" s="385" t="s">
        <v>123</v>
      </c>
      <c r="K4" s="351"/>
      <c r="L4" s="351"/>
      <c r="M4" s="352"/>
    </row>
    <row r="5" spans="1:13" s="13" customFormat="1" ht="23.45" customHeight="1" x14ac:dyDescent="0.5">
      <c r="A5" s="353"/>
      <c r="B5" s="353"/>
      <c r="C5" s="353"/>
      <c r="D5" s="354"/>
      <c r="E5" s="220" t="s">
        <v>3</v>
      </c>
      <c r="F5" s="12" t="s">
        <v>23</v>
      </c>
      <c r="G5" s="12" t="s">
        <v>8</v>
      </c>
      <c r="H5" s="12" t="s">
        <v>160</v>
      </c>
      <c r="I5" s="220" t="s">
        <v>161</v>
      </c>
      <c r="J5" s="386"/>
      <c r="K5" s="353"/>
      <c r="L5" s="353"/>
      <c r="M5" s="354"/>
    </row>
    <row r="6" spans="1:13" s="13" customFormat="1" ht="23.45" customHeight="1" x14ac:dyDescent="0.5">
      <c r="A6" s="355"/>
      <c r="B6" s="355"/>
      <c r="C6" s="355"/>
      <c r="D6" s="356"/>
      <c r="E6" s="223" t="s">
        <v>4</v>
      </c>
      <c r="F6" s="223" t="s">
        <v>25</v>
      </c>
      <c r="G6" s="223" t="s">
        <v>18</v>
      </c>
      <c r="H6" s="279" t="s">
        <v>19</v>
      </c>
      <c r="I6" s="280" t="s">
        <v>20</v>
      </c>
      <c r="J6" s="387"/>
      <c r="K6" s="355"/>
      <c r="L6" s="355"/>
      <c r="M6" s="356"/>
    </row>
    <row r="7" spans="1:13" s="13" customFormat="1" ht="6" customHeight="1" x14ac:dyDescent="0.5">
      <c r="A7" s="173"/>
      <c r="B7" s="173"/>
      <c r="C7" s="173"/>
      <c r="D7" s="174"/>
      <c r="E7" s="224"/>
      <c r="F7" s="220"/>
      <c r="G7" s="12"/>
      <c r="H7" s="106"/>
      <c r="I7" s="12"/>
      <c r="J7" s="173"/>
      <c r="K7" s="173"/>
      <c r="L7" s="173"/>
      <c r="M7" s="173"/>
    </row>
    <row r="8" spans="1:13" s="13" customFormat="1" ht="23.45" customHeight="1" x14ac:dyDescent="0.5">
      <c r="A8" s="376" t="s">
        <v>66</v>
      </c>
      <c r="B8" s="376"/>
      <c r="C8" s="376"/>
      <c r="D8" s="377"/>
      <c r="E8" s="128">
        <f>SUM(E9:E14)</f>
        <v>3828</v>
      </c>
      <c r="F8" s="128">
        <f>SUM(F9:F14)</f>
        <v>761</v>
      </c>
      <c r="G8" s="128">
        <f>SUM(G9:G14)</f>
        <v>2195</v>
      </c>
      <c r="H8" s="128">
        <f>SUM(H9:H14)</f>
        <v>612</v>
      </c>
      <c r="I8" s="128">
        <f>SUM(I9:I14)</f>
        <v>260</v>
      </c>
      <c r="J8" s="378" t="s">
        <v>4</v>
      </c>
      <c r="K8" s="376"/>
    </row>
    <row r="9" spans="1:13" ht="23.45" customHeight="1" x14ac:dyDescent="0.5">
      <c r="A9" s="281" t="s">
        <v>247</v>
      </c>
      <c r="B9" s="178"/>
      <c r="C9" s="178"/>
      <c r="D9" s="179"/>
      <c r="E9" s="282">
        <v>1032</v>
      </c>
      <c r="F9" s="283">
        <v>205</v>
      </c>
      <c r="G9" s="282">
        <v>580</v>
      </c>
      <c r="H9" s="282">
        <v>172</v>
      </c>
      <c r="I9" s="282">
        <v>75</v>
      </c>
      <c r="J9" s="178"/>
      <c r="K9" s="281" t="s">
        <v>235</v>
      </c>
    </row>
    <row r="10" spans="1:13" ht="23.45" customHeight="1" x14ac:dyDescent="0.5">
      <c r="A10" s="281" t="s">
        <v>230</v>
      </c>
      <c r="B10" s="178"/>
      <c r="C10" s="178"/>
      <c r="D10" s="179"/>
      <c r="E10" s="282">
        <v>633</v>
      </c>
      <c r="F10" s="282">
        <v>127</v>
      </c>
      <c r="G10" s="282">
        <v>354</v>
      </c>
      <c r="H10" s="282">
        <v>102</v>
      </c>
      <c r="I10" s="282">
        <v>50</v>
      </c>
      <c r="J10" s="178"/>
      <c r="K10" s="281" t="s">
        <v>236</v>
      </c>
    </row>
    <row r="11" spans="1:13" ht="23.45" customHeight="1" x14ac:dyDescent="0.5">
      <c r="A11" s="281" t="s">
        <v>231</v>
      </c>
      <c r="B11" s="281"/>
      <c r="C11" s="281"/>
      <c r="D11" s="284"/>
      <c r="E11" s="282">
        <v>549</v>
      </c>
      <c r="F11" s="282">
        <v>107</v>
      </c>
      <c r="G11" s="282">
        <v>325</v>
      </c>
      <c r="H11" s="282">
        <v>83</v>
      </c>
      <c r="I11" s="282">
        <v>34</v>
      </c>
      <c r="J11" s="281"/>
      <c r="K11" s="281" t="s">
        <v>237</v>
      </c>
    </row>
    <row r="12" spans="1:13" ht="23.45" customHeight="1" x14ac:dyDescent="0.5">
      <c r="A12" s="281" t="s">
        <v>232</v>
      </c>
      <c r="B12" s="281"/>
      <c r="C12" s="281"/>
      <c r="D12" s="284"/>
      <c r="E12" s="282">
        <v>854</v>
      </c>
      <c r="F12" s="282">
        <v>171</v>
      </c>
      <c r="G12" s="282">
        <v>511</v>
      </c>
      <c r="H12" s="282">
        <v>123</v>
      </c>
      <c r="I12" s="282">
        <v>49</v>
      </c>
      <c r="J12" s="281"/>
      <c r="K12" s="281" t="s">
        <v>238</v>
      </c>
    </row>
    <row r="13" spans="1:13" ht="23.45" customHeight="1" x14ac:dyDescent="0.5">
      <c r="A13" s="281" t="s">
        <v>233</v>
      </c>
      <c r="B13" s="281"/>
      <c r="C13" s="281"/>
      <c r="D13" s="284"/>
      <c r="E13" s="282">
        <v>480</v>
      </c>
      <c r="F13" s="282">
        <v>91</v>
      </c>
      <c r="G13" s="282">
        <v>273</v>
      </c>
      <c r="H13" s="282">
        <v>90</v>
      </c>
      <c r="I13" s="282">
        <v>26</v>
      </c>
      <c r="J13" s="281"/>
      <c r="K13" s="281" t="s">
        <v>239</v>
      </c>
    </row>
    <row r="14" spans="1:13" ht="23.45" customHeight="1" x14ac:dyDescent="0.5">
      <c r="A14" s="281" t="s">
        <v>234</v>
      </c>
      <c r="B14" s="281"/>
      <c r="C14" s="281"/>
      <c r="D14" s="284"/>
      <c r="E14" s="282">
        <v>280</v>
      </c>
      <c r="F14" s="282">
        <v>60</v>
      </c>
      <c r="G14" s="282">
        <v>152</v>
      </c>
      <c r="H14" s="282">
        <v>42</v>
      </c>
      <c r="I14" s="282">
        <v>26</v>
      </c>
      <c r="J14" s="281"/>
      <c r="K14" s="281" t="s">
        <v>240</v>
      </c>
    </row>
    <row r="15" spans="1:13" ht="6" customHeight="1" x14ac:dyDescent="0.5">
      <c r="A15" s="285"/>
      <c r="B15" s="285"/>
      <c r="C15" s="285"/>
      <c r="D15" s="286"/>
      <c r="E15" s="287">
        <f>SUM(F15:I15)</f>
        <v>0</v>
      </c>
      <c r="F15" s="288"/>
      <c r="G15" s="289"/>
      <c r="H15" s="285"/>
      <c r="I15" s="289"/>
      <c r="J15" s="285"/>
      <c r="K15" s="285"/>
    </row>
    <row r="16" spans="1:13" ht="6" customHeight="1" x14ac:dyDescent="0.5">
      <c r="A16" s="290"/>
      <c r="B16" s="290"/>
      <c r="C16" s="290"/>
      <c r="D16" s="290"/>
      <c r="E16" s="290"/>
      <c r="F16" s="290"/>
      <c r="G16" s="290"/>
      <c r="H16" s="290"/>
      <c r="I16" s="290"/>
      <c r="J16" s="290"/>
      <c r="K16" s="290"/>
    </row>
    <row r="17" spans="1:11" s="161" customFormat="1" ht="23.45" customHeight="1" x14ac:dyDescent="0.5">
      <c r="A17" s="291" t="s">
        <v>241</v>
      </c>
      <c r="B17" s="291"/>
      <c r="C17" s="291"/>
      <c r="D17" s="291"/>
      <c r="E17" s="291"/>
      <c r="F17" s="291"/>
      <c r="G17" s="291"/>
      <c r="H17" s="291" t="s">
        <v>243</v>
      </c>
      <c r="I17" s="291"/>
      <c r="J17" s="291"/>
      <c r="K17" s="291"/>
    </row>
    <row r="18" spans="1:11" s="161" customFormat="1" ht="23.45" customHeight="1" x14ac:dyDescent="0.5">
      <c r="A18" s="291" t="s">
        <v>227</v>
      </c>
      <c r="B18" s="291"/>
      <c r="C18" s="291" t="s">
        <v>242</v>
      </c>
      <c r="D18" s="291"/>
      <c r="E18" s="291"/>
      <c r="F18" s="291"/>
      <c r="G18" s="291"/>
      <c r="H18" s="291" t="s">
        <v>244</v>
      </c>
      <c r="I18" s="291"/>
      <c r="J18" s="291"/>
      <c r="K18" s="291"/>
    </row>
    <row r="19" spans="1:11" s="161" customFormat="1" ht="23.45" customHeight="1" x14ac:dyDescent="0.5"/>
    <row r="20" spans="1:11" s="161" customFormat="1" ht="23.45" customHeight="1" x14ac:dyDescent="0.5"/>
    <row r="21" spans="1:11" s="161" customFormat="1" ht="23.45" customHeight="1" x14ac:dyDescent="0.5"/>
    <row r="22" spans="1:11" s="161" customFormat="1" ht="23.45" customHeight="1" x14ac:dyDescent="0.5"/>
    <row r="23" spans="1:11" s="161" customFormat="1" ht="23.45" customHeight="1" x14ac:dyDescent="0.5"/>
    <row r="26" spans="1:11" ht="23.45" customHeight="1" x14ac:dyDescent="0.5">
      <c r="I26" s="13"/>
    </row>
  </sheetData>
  <mergeCells count="5">
    <mergeCell ref="A4:D6"/>
    <mergeCell ref="F4:I4"/>
    <mergeCell ref="J4:M6"/>
    <mergeCell ref="A8:D8"/>
    <mergeCell ref="J8:K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5"/>
  <sheetViews>
    <sheetView showGridLines="0" workbookViewId="0">
      <selection activeCell="A10" sqref="A1:XFD1048576"/>
    </sheetView>
  </sheetViews>
  <sheetFormatPr defaultRowHeight="23.45" customHeight="1" x14ac:dyDescent="0.5"/>
  <cols>
    <col min="1" max="1" width="1.7109375" style="68" customWidth="1"/>
    <col min="2" max="2" width="5.85546875" style="68" customWidth="1"/>
    <col min="3" max="3" width="4.140625" style="68" customWidth="1"/>
    <col min="4" max="4" width="7.85546875" style="68" customWidth="1"/>
    <col min="5" max="5" width="14.7109375" style="68" customWidth="1"/>
    <col min="6" max="6" width="19.5703125" style="68" customWidth="1"/>
    <col min="7" max="7" width="19" style="68" customWidth="1"/>
    <col min="8" max="8" width="1.85546875" style="68" customWidth="1"/>
    <col min="9" max="9" width="19.7109375" style="68" customWidth="1"/>
    <col min="10" max="10" width="20.85546875" style="68" customWidth="1"/>
    <col min="11" max="11" width="1" style="68" customWidth="1"/>
    <col min="12" max="12" width="21" style="68" customWidth="1"/>
    <col min="13" max="13" width="9.140625" style="68" hidden="1" customWidth="1"/>
    <col min="14" max="14" width="5.28515625" style="68" customWidth="1"/>
    <col min="15" max="15" width="2.28515625" style="68" customWidth="1"/>
    <col min="16" max="16" width="4.140625" style="68" customWidth="1"/>
    <col min="17" max="16384" width="9.140625" style="68"/>
  </cols>
  <sheetData>
    <row r="1" spans="1:14" s="205" customFormat="1" ht="23.45" customHeight="1" x14ac:dyDescent="0.5">
      <c r="B1" s="215" t="s">
        <v>35</v>
      </c>
      <c r="C1" s="216">
        <v>3.5</v>
      </c>
      <c r="D1" s="215" t="s">
        <v>260</v>
      </c>
    </row>
    <row r="2" spans="1:14" s="217" customFormat="1" ht="23.45" customHeight="1" x14ac:dyDescent="0.5">
      <c r="B2" s="218" t="s">
        <v>125</v>
      </c>
      <c r="C2" s="216">
        <v>3.5</v>
      </c>
      <c r="D2" s="218" t="s">
        <v>261</v>
      </c>
    </row>
    <row r="3" spans="1:14" ht="6" customHeight="1" x14ac:dyDescent="0.5"/>
    <row r="4" spans="1:14" s="13" customFormat="1" ht="23.45" customHeight="1" x14ac:dyDescent="0.5">
      <c r="A4" s="351" t="s">
        <v>122</v>
      </c>
      <c r="B4" s="351"/>
      <c r="C4" s="351"/>
      <c r="D4" s="352"/>
      <c r="E4" s="219"/>
      <c r="F4" s="357" t="s">
        <v>0</v>
      </c>
      <c r="G4" s="358"/>
      <c r="H4" s="358"/>
      <c r="I4" s="358"/>
      <c r="J4" s="359"/>
      <c r="K4" s="385" t="s">
        <v>123</v>
      </c>
      <c r="L4" s="351"/>
      <c r="M4" s="351"/>
      <c r="N4" s="351"/>
    </row>
    <row r="5" spans="1:14" s="13" customFormat="1" ht="23.45" customHeight="1" x14ac:dyDescent="0.5">
      <c r="A5" s="353"/>
      <c r="B5" s="353"/>
      <c r="C5" s="353"/>
      <c r="D5" s="354"/>
      <c r="E5" s="220"/>
      <c r="F5" s="220" t="s">
        <v>1</v>
      </c>
      <c r="G5" s="379" t="s">
        <v>1</v>
      </c>
      <c r="H5" s="380"/>
      <c r="I5" s="220" t="s">
        <v>85</v>
      </c>
      <c r="J5" s="12"/>
      <c r="K5" s="386"/>
      <c r="L5" s="353"/>
      <c r="M5" s="353"/>
      <c r="N5" s="353"/>
    </row>
    <row r="6" spans="1:14" s="13" customFormat="1" ht="23.45" customHeight="1" x14ac:dyDescent="0.5">
      <c r="A6" s="353"/>
      <c r="B6" s="353"/>
      <c r="C6" s="353"/>
      <c r="D6" s="354"/>
      <c r="E6" s="220" t="s">
        <v>3</v>
      </c>
      <c r="F6" s="220" t="s">
        <v>2</v>
      </c>
      <c r="G6" s="381" t="s">
        <v>158</v>
      </c>
      <c r="H6" s="382"/>
      <c r="I6" s="12" t="s">
        <v>86</v>
      </c>
      <c r="J6" s="12" t="s">
        <v>157</v>
      </c>
      <c r="K6" s="386"/>
      <c r="L6" s="353"/>
      <c r="M6" s="353"/>
      <c r="N6" s="353"/>
    </row>
    <row r="7" spans="1:14" s="13" customFormat="1" ht="23.45" customHeight="1" x14ac:dyDescent="0.5">
      <c r="A7" s="353"/>
      <c r="B7" s="353"/>
      <c r="C7" s="353"/>
      <c r="D7" s="354"/>
      <c r="E7" s="12" t="s">
        <v>4</v>
      </c>
      <c r="F7" s="220" t="s">
        <v>223</v>
      </c>
      <c r="G7" s="381" t="s">
        <v>225</v>
      </c>
      <c r="H7" s="382"/>
      <c r="I7" s="12" t="s">
        <v>159</v>
      </c>
      <c r="J7" s="12" t="s">
        <v>162</v>
      </c>
      <c r="K7" s="386"/>
      <c r="L7" s="353"/>
      <c r="M7" s="353"/>
      <c r="N7" s="353"/>
    </row>
    <row r="8" spans="1:14" s="13" customFormat="1" ht="23.45" customHeight="1" x14ac:dyDescent="0.5">
      <c r="A8" s="355"/>
      <c r="B8" s="355"/>
      <c r="C8" s="355"/>
      <c r="D8" s="356"/>
      <c r="E8" s="221"/>
      <c r="F8" s="222" t="s">
        <v>224</v>
      </c>
      <c r="G8" s="383" t="s">
        <v>224</v>
      </c>
      <c r="H8" s="384"/>
      <c r="I8" s="223" t="s">
        <v>226</v>
      </c>
      <c r="J8" s="223"/>
      <c r="K8" s="387"/>
      <c r="L8" s="355"/>
      <c r="M8" s="355"/>
      <c r="N8" s="355"/>
    </row>
    <row r="9" spans="1:14" s="13" customFormat="1" ht="6" customHeight="1" x14ac:dyDescent="0.5">
      <c r="A9" s="173"/>
      <c r="B9" s="173"/>
      <c r="C9" s="173"/>
      <c r="D9" s="174"/>
      <c r="E9" s="224"/>
      <c r="F9" s="220"/>
      <c r="G9" s="220"/>
      <c r="H9" s="225"/>
      <c r="I9" s="12"/>
      <c r="J9" s="226"/>
      <c r="K9" s="173"/>
      <c r="L9" s="173"/>
      <c r="M9" s="173"/>
      <c r="N9" s="173"/>
    </row>
    <row r="10" spans="1:14" s="13" customFormat="1" ht="23.45" customHeight="1" x14ac:dyDescent="0.5">
      <c r="A10" s="388" t="s">
        <v>66</v>
      </c>
      <c r="B10" s="388"/>
      <c r="C10" s="388"/>
      <c r="D10" s="349"/>
      <c r="E10" s="272">
        <f>SUM(E11:E16)</f>
        <v>3881</v>
      </c>
      <c r="F10" s="273">
        <f>SUM(F11:F16)</f>
        <v>3387</v>
      </c>
      <c r="G10" s="274">
        <f>SUM(G11:G16)</f>
        <v>381</v>
      </c>
      <c r="H10" s="275"/>
      <c r="I10" s="275">
        <f>SUM(I11:I16)</f>
        <v>67</v>
      </c>
      <c r="J10" s="276">
        <f>SUM(J11:J16)</f>
        <v>46</v>
      </c>
      <c r="K10" s="350" t="s">
        <v>4</v>
      </c>
      <c r="L10" s="388"/>
    </row>
    <row r="11" spans="1:14" ht="23.45" customHeight="1" x14ac:dyDescent="0.5">
      <c r="A11" s="13" t="s">
        <v>247</v>
      </c>
      <c r="B11" s="180"/>
      <c r="C11" s="180"/>
      <c r="D11" s="172"/>
      <c r="E11" s="277">
        <v>1058</v>
      </c>
      <c r="F11" s="227">
        <v>797</v>
      </c>
      <c r="G11" s="228">
        <v>196</v>
      </c>
      <c r="H11" s="229"/>
      <c r="I11" s="229">
        <v>35</v>
      </c>
      <c r="J11" s="230">
        <v>30</v>
      </c>
      <c r="K11" s="180"/>
      <c r="L11" s="13" t="s">
        <v>235</v>
      </c>
    </row>
    <row r="12" spans="1:14" ht="23.45" customHeight="1" x14ac:dyDescent="0.5">
      <c r="A12" s="13" t="s">
        <v>230</v>
      </c>
      <c r="B12" s="180"/>
      <c r="C12" s="180"/>
      <c r="D12" s="172"/>
      <c r="E12" s="277">
        <v>692</v>
      </c>
      <c r="F12" s="230">
        <v>600</v>
      </c>
      <c r="G12" s="228">
        <v>61</v>
      </c>
      <c r="H12" s="229"/>
      <c r="I12" s="229">
        <v>24</v>
      </c>
      <c r="J12" s="230">
        <v>7</v>
      </c>
      <c r="K12" s="180"/>
      <c r="L12" s="13" t="s">
        <v>236</v>
      </c>
    </row>
    <row r="13" spans="1:14" ht="23.45" customHeight="1" x14ac:dyDescent="0.5">
      <c r="A13" s="13" t="s">
        <v>231</v>
      </c>
      <c r="B13" s="13"/>
      <c r="C13" s="13"/>
      <c r="D13" s="231"/>
      <c r="E13" s="277">
        <v>481</v>
      </c>
      <c r="F13" s="230">
        <v>462</v>
      </c>
      <c r="G13" s="228">
        <v>15</v>
      </c>
      <c r="H13" s="229"/>
      <c r="I13" s="278" t="s">
        <v>248</v>
      </c>
      <c r="J13" s="230">
        <v>4</v>
      </c>
      <c r="K13" s="13"/>
      <c r="L13" s="13" t="s">
        <v>237</v>
      </c>
    </row>
    <row r="14" spans="1:14" ht="23.45" customHeight="1" x14ac:dyDescent="0.5">
      <c r="A14" s="13" t="s">
        <v>232</v>
      </c>
      <c r="B14" s="13"/>
      <c r="C14" s="13"/>
      <c r="D14" s="231"/>
      <c r="E14" s="277">
        <v>809</v>
      </c>
      <c r="F14" s="230">
        <v>751</v>
      </c>
      <c r="G14" s="228">
        <v>54</v>
      </c>
      <c r="H14" s="229"/>
      <c r="I14" s="229">
        <v>4</v>
      </c>
      <c r="J14" s="232" t="s">
        <v>248</v>
      </c>
      <c r="K14" s="13"/>
      <c r="L14" s="13" t="s">
        <v>238</v>
      </c>
    </row>
    <row r="15" spans="1:14" ht="23.45" customHeight="1" x14ac:dyDescent="0.5">
      <c r="A15" s="13" t="s">
        <v>233</v>
      </c>
      <c r="B15" s="13"/>
      <c r="C15" s="13"/>
      <c r="D15" s="231"/>
      <c r="E15" s="277">
        <v>555</v>
      </c>
      <c r="F15" s="230">
        <v>506</v>
      </c>
      <c r="G15" s="228">
        <v>44</v>
      </c>
      <c r="H15" s="229"/>
      <c r="I15" s="278" t="s">
        <v>248</v>
      </c>
      <c r="J15" s="230">
        <v>5</v>
      </c>
      <c r="K15" s="13"/>
      <c r="L15" s="13" t="s">
        <v>239</v>
      </c>
    </row>
    <row r="16" spans="1:14" ht="23.45" customHeight="1" x14ac:dyDescent="0.5">
      <c r="A16" s="13" t="s">
        <v>234</v>
      </c>
      <c r="B16" s="13"/>
      <c r="C16" s="13"/>
      <c r="D16" s="231"/>
      <c r="E16" s="277">
        <v>286</v>
      </c>
      <c r="F16" s="230">
        <v>271</v>
      </c>
      <c r="G16" s="228">
        <v>11</v>
      </c>
      <c r="H16" s="229"/>
      <c r="I16" s="229">
        <v>4</v>
      </c>
      <c r="J16" s="232" t="s">
        <v>248</v>
      </c>
      <c r="K16" s="13"/>
      <c r="L16" s="13" t="s">
        <v>240</v>
      </c>
    </row>
    <row r="17" spans="1:14" ht="6" customHeight="1" x14ac:dyDescent="0.5">
      <c r="A17" s="233"/>
      <c r="B17" s="233"/>
      <c r="C17" s="233"/>
      <c r="D17" s="234"/>
      <c r="E17" s="235"/>
      <c r="F17" s="235"/>
      <c r="G17" s="235"/>
      <c r="H17" s="234"/>
      <c r="I17" s="236"/>
      <c r="J17" s="236"/>
      <c r="K17" s="233"/>
      <c r="L17" s="233"/>
      <c r="M17" s="233"/>
      <c r="N17" s="233"/>
    </row>
    <row r="18" spans="1:14" ht="6" customHeight="1" x14ac:dyDescent="0.5">
      <c r="A18" s="161"/>
      <c r="B18" s="161"/>
      <c r="C18" s="161"/>
      <c r="D18" s="161"/>
      <c r="E18" s="161"/>
      <c r="F18" s="161"/>
      <c r="G18" s="161"/>
      <c r="H18" s="161"/>
      <c r="I18" s="161"/>
      <c r="J18" s="161"/>
      <c r="K18" s="161"/>
    </row>
    <row r="19" spans="1:14" ht="23.45" customHeight="1" x14ac:dyDescent="0.5">
      <c r="A19" s="13" t="s">
        <v>241</v>
      </c>
      <c r="B19" s="13"/>
      <c r="C19" s="13"/>
      <c r="D19" s="13"/>
      <c r="E19" s="13"/>
      <c r="F19" s="13"/>
      <c r="G19" s="13"/>
      <c r="H19" s="13" t="s">
        <v>243</v>
      </c>
      <c r="I19" s="13"/>
      <c r="J19" s="13"/>
    </row>
    <row r="20" spans="1:14" ht="23.45" customHeight="1" x14ac:dyDescent="0.5">
      <c r="A20" s="13" t="s">
        <v>227</v>
      </c>
      <c r="B20" s="13"/>
      <c r="C20" s="13" t="s">
        <v>242</v>
      </c>
      <c r="D20" s="13"/>
      <c r="E20" s="13"/>
      <c r="F20" s="13"/>
      <c r="G20" s="13"/>
      <c r="H20" s="13" t="s">
        <v>244</v>
      </c>
      <c r="I20" s="13"/>
      <c r="J20" s="13"/>
    </row>
    <row r="21" spans="1:14" ht="23.45" customHeight="1" x14ac:dyDescent="0.5">
      <c r="A21" s="13"/>
      <c r="B21" s="13"/>
      <c r="C21" s="13"/>
      <c r="D21" s="13"/>
      <c r="E21" s="13"/>
      <c r="F21" s="13"/>
      <c r="G21" s="13"/>
      <c r="H21" s="13"/>
      <c r="I21" s="13"/>
      <c r="J21" s="13"/>
    </row>
    <row r="22" spans="1:14" ht="23.45" customHeight="1" x14ac:dyDescent="0.5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4" ht="23.45" customHeight="1" x14ac:dyDescent="0.5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4" ht="23.45" customHeight="1" x14ac:dyDescent="0.5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4" ht="23.45" customHeight="1" x14ac:dyDescent="0.5">
      <c r="A25" s="13"/>
      <c r="B25" s="13"/>
      <c r="C25" s="13"/>
      <c r="D25" s="13"/>
      <c r="E25" s="13"/>
      <c r="F25" s="13"/>
      <c r="G25" s="13"/>
      <c r="H25" s="13"/>
      <c r="I25" s="13"/>
      <c r="J25" s="13"/>
    </row>
  </sheetData>
  <mergeCells count="9">
    <mergeCell ref="A10:D10"/>
    <mergeCell ref="K10:L10"/>
    <mergeCell ref="A4:D8"/>
    <mergeCell ref="F4:J4"/>
    <mergeCell ref="K4:N8"/>
    <mergeCell ref="G5:H5"/>
    <mergeCell ref="G6:H6"/>
    <mergeCell ref="G7:H7"/>
    <mergeCell ref="G8:H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1"/>
  <sheetViews>
    <sheetView showGridLines="0" workbookViewId="0">
      <selection sqref="A1:XFD1048576"/>
    </sheetView>
  </sheetViews>
  <sheetFormatPr defaultRowHeight="23.45" customHeight="1" x14ac:dyDescent="0.5"/>
  <cols>
    <col min="1" max="1" width="1.7109375" style="68" customWidth="1"/>
    <col min="2" max="2" width="5.85546875" style="68" customWidth="1"/>
    <col min="3" max="3" width="4.140625" style="68" customWidth="1"/>
    <col min="4" max="4" width="7.140625" style="68" customWidth="1"/>
    <col min="5" max="5" width="6.7109375" style="68" customWidth="1"/>
    <col min="6" max="6" width="6.140625" style="68" customWidth="1"/>
    <col min="7" max="14" width="6.7109375" style="68" customWidth="1"/>
    <col min="15" max="15" width="6.140625" style="68" customWidth="1"/>
    <col min="16" max="19" width="6.7109375" style="68" customWidth="1"/>
    <col min="20" max="20" width="24.85546875" style="68" customWidth="1"/>
    <col min="21" max="21" width="2.28515625" style="68" customWidth="1"/>
    <col min="22" max="22" width="4.5703125" style="68" customWidth="1"/>
    <col min="23" max="259" width="9.140625" style="68"/>
    <col min="260" max="260" width="1.7109375" style="68" customWidth="1"/>
    <col min="261" max="261" width="5.85546875" style="68" customWidth="1"/>
    <col min="262" max="262" width="4.140625" style="68" customWidth="1"/>
    <col min="263" max="263" width="9.7109375" style="68" customWidth="1"/>
    <col min="264" max="275" width="8.28515625" style="68" customWidth="1"/>
    <col min="276" max="276" width="21.7109375" style="68" customWidth="1"/>
    <col min="277" max="277" width="2.28515625" style="68" customWidth="1"/>
    <col min="278" max="278" width="4.5703125" style="68" customWidth="1"/>
    <col min="279" max="515" width="9.140625" style="68"/>
    <col min="516" max="516" width="1.7109375" style="68" customWidth="1"/>
    <col min="517" max="517" width="5.85546875" style="68" customWidth="1"/>
    <col min="518" max="518" width="4.140625" style="68" customWidth="1"/>
    <col min="519" max="519" width="9.7109375" style="68" customWidth="1"/>
    <col min="520" max="531" width="8.28515625" style="68" customWidth="1"/>
    <col min="532" max="532" width="21.7109375" style="68" customWidth="1"/>
    <col min="533" max="533" width="2.28515625" style="68" customWidth="1"/>
    <col min="534" max="534" width="4.5703125" style="68" customWidth="1"/>
    <col min="535" max="771" width="9.140625" style="68"/>
    <col min="772" max="772" width="1.7109375" style="68" customWidth="1"/>
    <col min="773" max="773" width="5.85546875" style="68" customWidth="1"/>
    <col min="774" max="774" width="4.140625" style="68" customWidth="1"/>
    <col min="775" max="775" width="9.7109375" style="68" customWidth="1"/>
    <col min="776" max="787" width="8.28515625" style="68" customWidth="1"/>
    <col min="788" max="788" width="21.7109375" style="68" customWidth="1"/>
    <col min="789" max="789" width="2.28515625" style="68" customWidth="1"/>
    <col min="790" max="790" width="4.5703125" style="68" customWidth="1"/>
    <col min="791" max="1027" width="9.140625" style="68"/>
    <col min="1028" max="1028" width="1.7109375" style="68" customWidth="1"/>
    <col min="1029" max="1029" width="5.85546875" style="68" customWidth="1"/>
    <col min="1030" max="1030" width="4.140625" style="68" customWidth="1"/>
    <col min="1031" max="1031" width="9.7109375" style="68" customWidth="1"/>
    <col min="1032" max="1043" width="8.28515625" style="68" customWidth="1"/>
    <col min="1044" max="1044" width="21.7109375" style="68" customWidth="1"/>
    <col min="1045" max="1045" width="2.28515625" style="68" customWidth="1"/>
    <col min="1046" max="1046" width="4.5703125" style="68" customWidth="1"/>
    <col min="1047" max="1283" width="9.140625" style="68"/>
    <col min="1284" max="1284" width="1.7109375" style="68" customWidth="1"/>
    <col min="1285" max="1285" width="5.85546875" style="68" customWidth="1"/>
    <col min="1286" max="1286" width="4.140625" style="68" customWidth="1"/>
    <col min="1287" max="1287" width="9.7109375" style="68" customWidth="1"/>
    <col min="1288" max="1299" width="8.28515625" style="68" customWidth="1"/>
    <col min="1300" max="1300" width="21.7109375" style="68" customWidth="1"/>
    <col min="1301" max="1301" width="2.28515625" style="68" customWidth="1"/>
    <col min="1302" max="1302" width="4.5703125" style="68" customWidth="1"/>
    <col min="1303" max="1539" width="9.140625" style="68"/>
    <col min="1540" max="1540" width="1.7109375" style="68" customWidth="1"/>
    <col min="1541" max="1541" width="5.85546875" style="68" customWidth="1"/>
    <col min="1542" max="1542" width="4.140625" style="68" customWidth="1"/>
    <col min="1543" max="1543" width="9.7109375" style="68" customWidth="1"/>
    <col min="1544" max="1555" width="8.28515625" style="68" customWidth="1"/>
    <col min="1556" max="1556" width="21.7109375" style="68" customWidth="1"/>
    <col min="1557" max="1557" width="2.28515625" style="68" customWidth="1"/>
    <col min="1558" max="1558" width="4.5703125" style="68" customWidth="1"/>
    <col min="1559" max="1795" width="9.140625" style="68"/>
    <col min="1796" max="1796" width="1.7109375" style="68" customWidth="1"/>
    <col min="1797" max="1797" width="5.85546875" style="68" customWidth="1"/>
    <col min="1798" max="1798" width="4.140625" style="68" customWidth="1"/>
    <col min="1799" max="1799" width="9.7109375" style="68" customWidth="1"/>
    <col min="1800" max="1811" width="8.28515625" style="68" customWidth="1"/>
    <col min="1812" max="1812" width="21.7109375" style="68" customWidth="1"/>
    <col min="1813" max="1813" width="2.28515625" style="68" customWidth="1"/>
    <col min="1814" max="1814" width="4.5703125" style="68" customWidth="1"/>
    <col min="1815" max="2051" width="9.140625" style="68"/>
    <col min="2052" max="2052" width="1.7109375" style="68" customWidth="1"/>
    <col min="2053" max="2053" width="5.85546875" style="68" customWidth="1"/>
    <col min="2054" max="2054" width="4.140625" style="68" customWidth="1"/>
    <col min="2055" max="2055" width="9.7109375" style="68" customWidth="1"/>
    <col min="2056" max="2067" width="8.28515625" style="68" customWidth="1"/>
    <col min="2068" max="2068" width="21.7109375" style="68" customWidth="1"/>
    <col min="2069" max="2069" width="2.28515625" style="68" customWidth="1"/>
    <col min="2070" max="2070" width="4.5703125" style="68" customWidth="1"/>
    <col min="2071" max="2307" width="9.140625" style="68"/>
    <col min="2308" max="2308" width="1.7109375" style="68" customWidth="1"/>
    <col min="2309" max="2309" width="5.85546875" style="68" customWidth="1"/>
    <col min="2310" max="2310" width="4.140625" style="68" customWidth="1"/>
    <col min="2311" max="2311" width="9.7109375" style="68" customWidth="1"/>
    <col min="2312" max="2323" width="8.28515625" style="68" customWidth="1"/>
    <col min="2324" max="2324" width="21.7109375" style="68" customWidth="1"/>
    <col min="2325" max="2325" width="2.28515625" style="68" customWidth="1"/>
    <col min="2326" max="2326" width="4.5703125" style="68" customWidth="1"/>
    <col min="2327" max="2563" width="9.140625" style="68"/>
    <col min="2564" max="2564" width="1.7109375" style="68" customWidth="1"/>
    <col min="2565" max="2565" width="5.85546875" style="68" customWidth="1"/>
    <col min="2566" max="2566" width="4.140625" style="68" customWidth="1"/>
    <col min="2567" max="2567" width="9.7109375" style="68" customWidth="1"/>
    <col min="2568" max="2579" width="8.28515625" style="68" customWidth="1"/>
    <col min="2580" max="2580" width="21.7109375" style="68" customWidth="1"/>
    <col min="2581" max="2581" width="2.28515625" style="68" customWidth="1"/>
    <col min="2582" max="2582" width="4.5703125" style="68" customWidth="1"/>
    <col min="2583" max="2819" width="9.140625" style="68"/>
    <col min="2820" max="2820" width="1.7109375" style="68" customWidth="1"/>
    <col min="2821" max="2821" width="5.85546875" style="68" customWidth="1"/>
    <col min="2822" max="2822" width="4.140625" style="68" customWidth="1"/>
    <col min="2823" max="2823" width="9.7109375" style="68" customWidth="1"/>
    <col min="2824" max="2835" width="8.28515625" style="68" customWidth="1"/>
    <col min="2836" max="2836" width="21.7109375" style="68" customWidth="1"/>
    <col min="2837" max="2837" width="2.28515625" style="68" customWidth="1"/>
    <col min="2838" max="2838" width="4.5703125" style="68" customWidth="1"/>
    <col min="2839" max="3075" width="9.140625" style="68"/>
    <col min="3076" max="3076" width="1.7109375" style="68" customWidth="1"/>
    <col min="3077" max="3077" width="5.85546875" style="68" customWidth="1"/>
    <col min="3078" max="3078" width="4.140625" style="68" customWidth="1"/>
    <col min="3079" max="3079" width="9.7109375" style="68" customWidth="1"/>
    <col min="3080" max="3091" width="8.28515625" style="68" customWidth="1"/>
    <col min="3092" max="3092" width="21.7109375" style="68" customWidth="1"/>
    <col min="3093" max="3093" width="2.28515625" style="68" customWidth="1"/>
    <col min="3094" max="3094" width="4.5703125" style="68" customWidth="1"/>
    <col min="3095" max="3331" width="9.140625" style="68"/>
    <col min="3332" max="3332" width="1.7109375" style="68" customWidth="1"/>
    <col min="3333" max="3333" width="5.85546875" style="68" customWidth="1"/>
    <col min="3334" max="3334" width="4.140625" style="68" customWidth="1"/>
    <col min="3335" max="3335" width="9.7109375" style="68" customWidth="1"/>
    <col min="3336" max="3347" width="8.28515625" style="68" customWidth="1"/>
    <col min="3348" max="3348" width="21.7109375" style="68" customWidth="1"/>
    <col min="3349" max="3349" width="2.28515625" style="68" customWidth="1"/>
    <col min="3350" max="3350" width="4.5703125" style="68" customWidth="1"/>
    <col min="3351" max="3587" width="9.140625" style="68"/>
    <col min="3588" max="3588" width="1.7109375" style="68" customWidth="1"/>
    <col min="3589" max="3589" width="5.85546875" style="68" customWidth="1"/>
    <col min="3590" max="3590" width="4.140625" style="68" customWidth="1"/>
    <col min="3591" max="3591" width="9.7109375" style="68" customWidth="1"/>
    <col min="3592" max="3603" width="8.28515625" style="68" customWidth="1"/>
    <col min="3604" max="3604" width="21.7109375" style="68" customWidth="1"/>
    <col min="3605" max="3605" width="2.28515625" style="68" customWidth="1"/>
    <col min="3606" max="3606" width="4.5703125" style="68" customWidth="1"/>
    <col min="3607" max="3843" width="9.140625" style="68"/>
    <col min="3844" max="3844" width="1.7109375" style="68" customWidth="1"/>
    <col min="3845" max="3845" width="5.85546875" style="68" customWidth="1"/>
    <col min="3846" max="3846" width="4.140625" style="68" customWidth="1"/>
    <col min="3847" max="3847" width="9.7109375" style="68" customWidth="1"/>
    <col min="3848" max="3859" width="8.28515625" style="68" customWidth="1"/>
    <col min="3860" max="3860" width="21.7109375" style="68" customWidth="1"/>
    <col min="3861" max="3861" width="2.28515625" style="68" customWidth="1"/>
    <col min="3862" max="3862" width="4.5703125" style="68" customWidth="1"/>
    <col min="3863" max="4099" width="9.140625" style="68"/>
    <col min="4100" max="4100" width="1.7109375" style="68" customWidth="1"/>
    <col min="4101" max="4101" width="5.85546875" style="68" customWidth="1"/>
    <col min="4102" max="4102" width="4.140625" style="68" customWidth="1"/>
    <col min="4103" max="4103" width="9.7109375" style="68" customWidth="1"/>
    <col min="4104" max="4115" width="8.28515625" style="68" customWidth="1"/>
    <col min="4116" max="4116" width="21.7109375" style="68" customWidth="1"/>
    <col min="4117" max="4117" width="2.28515625" style="68" customWidth="1"/>
    <col min="4118" max="4118" width="4.5703125" style="68" customWidth="1"/>
    <col min="4119" max="4355" width="9.140625" style="68"/>
    <col min="4356" max="4356" width="1.7109375" style="68" customWidth="1"/>
    <col min="4357" max="4357" width="5.85546875" style="68" customWidth="1"/>
    <col min="4358" max="4358" width="4.140625" style="68" customWidth="1"/>
    <col min="4359" max="4359" width="9.7109375" style="68" customWidth="1"/>
    <col min="4360" max="4371" width="8.28515625" style="68" customWidth="1"/>
    <col min="4372" max="4372" width="21.7109375" style="68" customWidth="1"/>
    <col min="4373" max="4373" width="2.28515625" style="68" customWidth="1"/>
    <col min="4374" max="4374" width="4.5703125" style="68" customWidth="1"/>
    <col min="4375" max="4611" width="9.140625" style="68"/>
    <col min="4612" max="4612" width="1.7109375" style="68" customWidth="1"/>
    <col min="4613" max="4613" width="5.85546875" style="68" customWidth="1"/>
    <col min="4614" max="4614" width="4.140625" style="68" customWidth="1"/>
    <col min="4615" max="4615" width="9.7109375" style="68" customWidth="1"/>
    <col min="4616" max="4627" width="8.28515625" style="68" customWidth="1"/>
    <col min="4628" max="4628" width="21.7109375" style="68" customWidth="1"/>
    <col min="4629" max="4629" width="2.28515625" style="68" customWidth="1"/>
    <col min="4630" max="4630" width="4.5703125" style="68" customWidth="1"/>
    <col min="4631" max="4867" width="9.140625" style="68"/>
    <col min="4868" max="4868" width="1.7109375" style="68" customWidth="1"/>
    <col min="4869" max="4869" width="5.85546875" style="68" customWidth="1"/>
    <col min="4870" max="4870" width="4.140625" style="68" customWidth="1"/>
    <col min="4871" max="4871" width="9.7109375" style="68" customWidth="1"/>
    <col min="4872" max="4883" width="8.28515625" style="68" customWidth="1"/>
    <col min="4884" max="4884" width="21.7109375" style="68" customWidth="1"/>
    <col min="4885" max="4885" width="2.28515625" style="68" customWidth="1"/>
    <col min="4886" max="4886" width="4.5703125" style="68" customWidth="1"/>
    <col min="4887" max="5123" width="9.140625" style="68"/>
    <col min="5124" max="5124" width="1.7109375" style="68" customWidth="1"/>
    <col min="5125" max="5125" width="5.85546875" style="68" customWidth="1"/>
    <col min="5126" max="5126" width="4.140625" style="68" customWidth="1"/>
    <col min="5127" max="5127" width="9.7109375" style="68" customWidth="1"/>
    <col min="5128" max="5139" width="8.28515625" style="68" customWidth="1"/>
    <col min="5140" max="5140" width="21.7109375" style="68" customWidth="1"/>
    <col min="5141" max="5141" width="2.28515625" style="68" customWidth="1"/>
    <col min="5142" max="5142" width="4.5703125" style="68" customWidth="1"/>
    <col min="5143" max="5379" width="9.140625" style="68"/>
    <col min="5380" max="5380" width="1.7109375" style="68" customWidth="1"/>
    <col min="5381" max="5381" width="5.85546875" style="68" customWidth="1"/>
    <col min="5382" max="5382" width="4.140625" style="68" customWidth="1"/>
    <col min="5383" max="5383" width="9.7109375" style="68" customWidth="1"/>
    <col min="5384" max="5395" width="8.28515625" style="68" customWidth="1"/>
    <col min="5396" max="5396" width="21.7109375" style="68" customWidth="1"/>
    <col min="5397" max="5397" width="2.28515625" style="68" customWidth="1"/>
    <col min="5398" max="5398" width="4.5703125" style="68" customWidth="1"/>
    <col min="5399" max="5635" width="9.140625" style="68"/>
    <col min="5636" max="5636" width="1.7109375" style="68" customWidth="1"/>
    <col min="5637" max="5637" width="5.85546875" style="68" customWidth="1"/>
    <col min="5638" max="5638" width="4.140625" style="68" customWidth="1"/>
    <col min="5639" max="5639" width="9.7109375" style="68" customWidth="1"/>
    <col min="5640" max="5651" width="8.28515625" style="68" customWidth="1"/>
    <col min="5652" max="5652" width="21.7109375" style="68" customWidth="1"/>
    <col min="5653" max="5653" width="2.28515625" style="68" customWidth="1"/>
    <col min="5654" max="5654" width="4.5703125" style="68" customWidth="1"/>
    <col min="5655" max="5891" width="9.140625" style="68"/>
    <col min="5892" max="5892" width="1.7109375" style="68" customWidth="1"/>
    <col min="5893" max="5893" width="5.85546875" style="68" customWidth="1"/>
    <col min="5894" max="5894" width="4.140625" style="68" customWidth="1"/>
    <col min="5895" max="5895" width="9.7109375" style="68" customWidth="1"/>
    <col min="5896" max="5907" width="8.28515625" style="68" customWidth="1"/>
    <col min="5908" max="5908" width="21.7109375" style="68" customWidth="1"/>
    <col min="5909" max="5909" width="2.28515625" style="68" customWidth="1"/>
    <col min="5910" max="5910" width="4.5703125" style="68" customWidth="1"/>
    <col min="5911" max="6147" width="9.140625" style="68"/>
    <col min="6148" max="6148" width="1.7109375" style="68" customWidth="1"/>
    <col min="6149" max="6149" width="5.85546875" style="68" customWidth="1"/>
    <col min="6150" max="6150" width="4.140625" style="68" customWidth="1"/>
    <col min="6151" max="6151" width="9.7109375" style="68" customWidth="1"/>
    <col min="6152" max="6163" width="8.28515625" style="68" customWidth="1"/>
    <col min="6164" max="6164" width="21.7109375" style="68" customWidth="1"/>
    <col min="6165" max="6165" width="2.28515625" style="68" customWidth="1"/>
    <col min="6166" max="6166" width="4.5703125" style="68" customWidth="1"/>
    <col min="6167" max="6403" width="9.140625" style="68"/>
    <col min="6404" max="6404" width="1.7109375" style="68" customWidth="1"/>
    <col min="6405" max="6405" width="5.85546875" style="68" customWidth="1"/>
    <col min="6406" max="6406" width="4.140625" style="68" customWidth="1"/>
    <col min="6407" max="6407" width="9.7109375" style="68" customWidth="1"/>
    <col min="6408" max="6419" width="8.28515625" style="68" customWidth="1"/>
    <col min="6420" max="6420" width="21.7109375" style="68" customWidth="1"/>
    <col min="6421" max="6421" width="2.28515625" style="68" customWidth="1"/>
    <col min="6422" max="6422" width="4.5703125" style="68" customWidth="1"/>
    <col min="6423" max="6659" width="9.140625" style="68"/>
    <col min="6660" max="6660" width="1.7109375" style="68" customWidth="1"/>
    <col min="6661" max="6661" width="5.85546875" style="68" customWidth="1"/>
    <col min="6662" max="6662" width="4.140625" style="68" customWidth="1"/>
    <col min="6663" max="6663" width="9.7109375" style="68" customWidth="1"/>
    <col min="6664" max="6675" width="8.28515625" style="68" customWidth="1"/>
    <col min="6676" max="6676" width="21.7109375" style="68" customWidth="1"/>
    <col min="6677" max="6677" width="2.28515625" style="68" customWidth="1"/>
    <col min="6678" max="6678" width="4.5703125" style="68" customWidth="1"/>
    <col min="6679" max="6915" width="9.140625" style="68"/>
    <col min="6916" max="6916" width="1.7109375" style="68" customWidth="1"/>
    <col min="6917" max="6917" width="5.85546875" style="68" customWidth="1"/>
    <col min="6918" max="6918" width="4.140625" style="68" customWidth="1"/>
    <col min="6919" max="6919" width="9.7109375" style="68" customWidth="1"/>
    <col min="6920" max="6931" width="8.28515625" style="68" customWidth="1"/>
    <col min="6932" max="6932" width="21.7109375" style="68" customWidth="1"/>
    <col min="6933" max="6933" width="2.28515625" style="68" customWidth="1"/>
    <col min="6934" max="6934" width="4.5703125" style="68" customWidth="1"/>
    <col min="6935" max="7171" width="9.140625" style="68"/>
    <col min="7172" max="7172" width="1.7109375" style="68" customWidth="1"/>
    <col min="7173" max="7173" width="5.85546875" style="68" customWidth="1"/>
    <col min="7174" max="7174" width="4.140625" style="68" customWidth="1"/>
    <col min="7175" max="7175" width="9.7109375" style="68" customWidth="1"/>
    <col min="7176" max="7187" width="8.28515625" style="68" customWidth="1"/>
    <col min="7188" max="7188" width="21.7109375" style="68" customWidth="1"/>
    <col min="7189" max="7189" width="2.28515625" style="68" customWidth="1"/>
    <col min="7190" max="7190" width="4.5703125" style="68" customWidth="1"/>
    <col min="7191" max="7427" width="9.140625" style="68"/>
    <col min="7428" max="7428" width="1.7109375" style="68" customWidth="1"/>
    <col min="7429" max="7429" width="5.85546875" style="68" customWidth="1"/>
    <col min="7430" max="7430" width="4.140625" style="68" customWidth="1"/>
    <col min="7431" max="7431" width="9.7109375" style="68" customWidth="1"/>
    <col min="7432" max="7443" width="8.28515625" style="68" customWidth="1"/>
    <col min="7444" max="7444" width="21.7109375" style="68" customWidth="1"/>
    <col min="7445" max="7445" width="2.28515625" style="68" customWidth="1"/>
    <col min="7446" max="7446" width="4.5703125" style="68" customWidth="1"/>
    <col min="7447" max="7683" width="9.140625" style="68"/>
    <col min="7684" max="7684" width="1.7109375" style="68" customWidth="1"/>
    <col min="7685" max="7685" width="5.85546875" style="68" customWidth="1"/>
    <col min="7686" max="7686" width="4.140625" style="68" customWidth="1"/>
    <col min="7687" max="7687" width="9.7109375" style="68" customWidth="1"/>
    <col min="7688" max="7699" width="8.28515625" style="68" customWidth="1"/>
    <col min="7700" max="7700" width="21.7109375" style="68" customWidth="1"/>
    <col min="7701" max="7701" width="2.28515625" style="68" customWidth="1"/>
    <col min="7702" max="7702" width="4.5703125" style="68" customWidth="1"/>
    <col min="7703" max="7939" width="9.140625" style="68"/>
    <col min="7940" max="7940" width="1.7109375" style="68" customWidth="1"/>
    <col min="7941" max="7941" width="5.85546875" style="68" customWidth="1"/>
    <col min="7942" max="7942" width="4.140625" style="68" customWidth="1"/>
    <col min="7943" max="7943" width="9.7109375" style="68" customWidth="1"/>
    <col min="7944" max="7955" width="8.28515625" style="68" customWidth="1"/>
    <col min="7956" max="7956" width="21.7109375" style="68" customWidth="1"/>
    <col min="7957" max="7957" width="2.28515625" style="68" customWidth="1"/>
    <col min="7958" max="7958" width="4.5703125" style="68" customWidth="1"/>
    <col min="7959" max="8195" width="9.140625" style="68"/>
    <col min="8196" max="8196" width="1.7109375" style="68" customWidth="1"/>
    <col min="8197" max="8197" width="5.85546875" style="68" customWidth="1"/>
    <col min="8198" max="8198" width="4.140625" style="68" customWidth="1"/>
    <col min="8199" max="8199" width="9.7109375" style="68" customWidth="1"/>
    <col min="8200" max="8211" width="8.28515625" style="68" customWidth="1"/>
    <col min="8212" max="8212" width="21.7109375" style="68" customWidth="1"/>
    <col min="8213" max="8213" width="2.28515625" style="68" customWidth="1"/>
    <col min="8214" max="8214" width="4.5703125" style="68" customWidth="1"/>
    <col min="8215" max="8451" width="9.140625" style="68"/>
    <col min="8452" max="8452" width="1.7109375" style="68" customWidth="1"/>
    <col min="8453" max="8453" width="5.85546875" style="68" customWidth="1"/>
    <col min="8454" max="8454" width="4.140625" style="68" customWidth="1"/>
    <col min="8455" max="8455" width="9.7109375" style="68" customWidth="1"/>
    <col min="8456" max="8467" width="8.28515625" style="68" customWidth="1"/>
    <col min="8468" max="8468" width="21.7109375" style="68" customWidth="1"/>
    <col min="8469" max="8469" width="2.28515625" style="68" customWidth="1"/>
    <col min="8470" max="8470" width="4.5703125" style="68" customWidth="1"/>
    <col min="8471" max="8707" width="9.140625" style="68"/>
    <col min="8708" max="8708" width="1.7109375" style="68" customWidth="1"/>
    <col min="8709" max="8709" width="5.85546875" style="68" customWidth="1"/>
    <col min="8710" max="8710" width="4.140625" style="68" customWidth="1"/>
    <col min="8711" max="8711" width="9.7109375" style="68" customWidth="1"/>
    <col min="8712" max="8723" width="8.28515625" style="68" customWidth="1"/>
    <col min="8724" max="8724" width="21.7109375" style="68" customWidth="1"/>
    <col min="8725" max="8725" width="2.28515625" style="68" customWidth="1"/>
    <col min="8726" max="8726" width="4.5703125" style="68" customWidth="1"/>
    <col min="8727" max="8963" width="9.140625" style="68"/>
    <col min="8964" max="8964" width="1.7109375" style="68" customWidth="1"/>
    <col min="8965" max="8965" width="5.85546875" style="68" customWidth="1"/>
    <col min="8966" max="8966" width="4.140625" style="68" customWidth="1"/>
    <col min="8967" max="8967" width="9.7109375" style="68" customWidth="1"/>
    <col min="8968" max="8979" width="8.28515625" style="68" customWidth="1"/>
    <col min="8980" max="8980" width="21.7109375" style="68" customWidth="1"/>
    <col min="8981" max="8981" width="2.28515625" style="68" customWidth="1"/>
    <col min="8982" max="8982" width="4.5703125" style="68" customWidth="1"/>
    <col min="8983" max="9219" width="9.140625" style="68"/>
    <col min="9220" max="9220" width="1.7109375" style="68" customWidth="1"/>
    <col min="9221" max="9221" width="5.85546875" style="68" customWidth="1"/>
    <col min="9222" max="9222" width="4.140625" style="68" customWidth="1"/>
    <col min="9223" max="9223" width="9.7109375" style="68" customWidth="1"/>
    <col min="9224" max="9235" width="8.28515625" style="68" customWidth="1"/>
    <col min="9236" max="9236" width="21.7109375" style="68" customWidth="1"/>
    <col min="9237" max="9237" width="2.28515625" style="68" customWidth="1"/>
    <col min="9238" max="9238" width="4.5703125" style="68" customWidth="1"/>
    <col min="9239" max="9475" width="9.140625" style="68"/>
    <col min="9476" max="9476" width="1.7109375" style="68" customWidth="1"/>
    <col min="9477" max="9477" width="5.85546875" style="68" customWidth="1"/>
    <col min="9478" max="9478" width="4.140625" style="68" customWidth="1"/>
    <col min="9479" max="9479" width="9.7109375" style="68" customWidth="1"/>
    <col min="9480" max="9491" width="8.28515625" style="68" customWidth="1"/>
    <col min="9492" max="9492" width="21.7109375" style="68" customWidth="1"/>
    <col min="9493" max="9493" width="2.28515625" style="68" customWidth="1"/>
    <col min="9494" max="9494" width="4.5703125" style="68" customWidth="1"/>
    <col min="9495" max="9731" width="9.140625" style="68"/>
    <col min="9732" max="9732" width="1.7109375" style="68" customWidth="1"/>
    <col min="9733" max="9733" width="5.85546875" style="68" customWidth="1"/>
    <col min="9734" max="9734" width="4.140625" style="68" customWidth="1"/>
    <col min="9735" max="9735" width="9.7109375" style="68" customWidth="1"/>
    <col min="9736" max="9747" width="8.28515625" style="68" customWidth="1"/>
    <col min="9748" max="9748" width="21.7109375" style="68" customWidth="1"/>
    <col min="9749" max="9749" width="2.28515625" style="68" customWidth="1"/>
    <col min="9750" max="9750" width="4.5703125" style="68" customWidth="1"/>
    <col min="9751" max="9987" width="9.140625" style="68"/>
    <col min="9988" max="9988" width="1.7109375" style="68" customWidth="1"/>
    <col min="9989" max="9989" width="5.85546875" style="68" customWidth="1"/>
    <col min="9990" max="9990" width="4.140625" style="68" customWidth="1"/>
    <col min="9991" max="9991" width="9.7109375" style="68" customWidth="1"/>
    <col min="9992" max="10003" width="8.28515625" style="68" customWidth="1"/>
    <col min="10004" max="10004" width="21.7109375" style="68" customWidth="1"/>
    <col min="10005" max="10005" width="2.28515625" style="68" customWidth="1"/>
    <col min="10006" max="10006" width="4.5703125" style="68" customWidth="1"/>
    <col min="10007" max="10243" width="9.140625" style="68"/>
    <col min="10244" max="10244" width="1.7109375" style="68" customWidth="1"/>
    <col min="10245" max="10245" width="5.85546875" style="68" customWidth="1"/>
    <col min="10246" max="10246" width="4.140625" style="68" customWidth="1"/>
    <col min="10247" max="10247" width="9.7109375" style="68" customWidth="1"/>
    <col min="10248" max="10259" width="8.28515625" style="68" customWidth="1"/>
    <col min="10260" max="10260" width="21.7109375" style="68" customWidth="1"/>
    <col min="10261" max="10261" width="2.28515625" style="68" customWidth="1"/>
    <col min="10262" max="10262" width="4.5703125" style="68" customWidth="1"/>
    <col min="10263" max="10499" width="9.140625" style="68"/>
    <col min="10500" max="10500" width="1.7109375" style="68" customWidth="1"/>
    <col min="10501" max="10501" width="5.85546875" style="68" customWidth="1"/>
    <col min="10502" max="10502" width="4.140625" style="68" customWidth="1"/>
    <col min="10503" max="10503" width="9.7109375" style="68" customWidth="1"/>
    <col min="10504" max="10515" width="8.28515625" style="68" customWidth="1"/>
    <col min="10516" max="10516" width="21.7109375" style="68" customWidth="1"/>
    <col min="10517" max="10517" width="2.28515625" style="68" customWidth="1"/>
    <col min="10518" max="10518" width="4.5703125" style="68" customWidth="1"/>
    <col min="10519" max="10755" width="9.140625" style="68"/>
    <col min="10756" max="10756" width="1.7109375" style="68" customWidth="1"/>
    <col min="10757" max="10757" width="5.85546875" style="68" customWidth="1"/>
    <col min="10758" max="10758" width="4.140625" style="68" customWidth="1"/>
    <col min="10759" max="10759" width="9.7109375" style="68" customWidth="1"/>
    <col min="10760" max="10771" width="8.28515625" style="68" customWidth="1"/>
    <col min="10772" max="10772" width="21.7109375" style="68" customWidth="1"/>
    <col min="10773" max="10773" width="2.28515625" style="68" customWidth="1"/>
    <col min="10774" max="10774" width="4.5703125" style="68" customWidth="1"/>
    <col min="10775" max="11011" width="9.140625" style="68"/>
    <col min="11012" max="11012" width="1.7109375" style="68" customWidth="1"/>
    <col min="11013" max="11013" width="5.85546875" style="68" customWidth="1"/>
    <col min="11014" max="11014" width="4.140625" style="68" customWidth="1"/>
    <col min="11015" max="11015" width="9.7109375" style="68" customWidth="1"/>
    <col min="11016" max="11027" width="8.28515625" style="68" customWidth="1"/>
    <col min="11028" max="11028" width="21.7109375" style="68" customWidth="1"/>
    <col min="11029" max="11029" width="2.28515625" style="68" customWidth="1"/>
    <col min="11030" max="11030" width="4.5703125" style="68" customWidth="1"/>
    <col min="11031" max="11267" width="9.140625" style="68"/>
    <col min="11268" max="11268" width="1.7109375" style="68" customWidth="1"/>
    <col min="11269" max="11269" width="5.85546875" style="68" customWidth="1"/>
    <col min="11270" max="11270" width="4.140625" style="68" customWidth="1"/>
    <col min="11271" max="11271" width="9.7109375" style="68" customWidth="1"/>
    <col min="11272" max="11283" width="8.28515625" style="68" customWidth="1"/>
    <col min="11284" max="11284" width="21.7109375" style="68" customWidth="1"/>
    <col min="11285" max="11285" width="2.28515625" style="68" customWidth="1"/>
    <col min="11286" max="11286" width="4.5703125" style="68" customWidth="1"/>
    <col min="11287" max="11523" width="9.140625" style="68"/>
    <col min="11524" max="11524" width="1.7109375" style="68" customWidth="1"/>
    <col min="11525" max="11525" width="5.85546875" style="68" customWidth="1"/>
    <col min="11526" max="11526" width="4.140625" style="68" customWidth="1"/>
    <col min="11527" max="11527" width="9.7109375" style="68" customWidth="1"/>
    <col min="11528" max="11539" width="8.28515625" style="68" customWidth="1"/>
    <col min="11540" max="11540" width="21.7109375" style="68" customWidth="1"/>
    <col min="11541" max="11541" width="2.28515625" style="68" customWidth="1"/>
    <col min="11542" max="11542" width="4.5703125" style="68" customWidth="1"/>
    <col min="11543" max="11779" width="9.140625" style="68"/>
    <col min="11780" max="11780" width="1.7109375" style="68" customWidth="1"/>
    <col min="11781" max="11781" width="5.85546875" style="68" customWidth="1"/>
    <col min="11782" max="11782" width="4.140625" style="68" customWidth="1"/>
    <col min="11783" max="11783" width="9.7109375" style="68" customWidth="1"/>
    <col min="11784" max="11795" width="8.28515625" style="68" customWidth="1"/>
    <col min="11796" max="11796" width="21.7109375" style="68" customWidth="1"/>
    <col min="11797" max="11797" width="2.28515625" style="68" customWidth="1"/>
    <col min="11798" max="11798" width="4.5703125" style="68" customWidth="1"/>
    <col min="11799" max="12035" width="9.140625" style="68"/>
    <col min="12036" max="12036" width="1.7109375" style="68" customWidth="1"/>
    <col min="12037" max="12037" width="5.85546875" style="68" customWidth="1"/>
    <col min="12038" max="12038" width="4.140625" style="68" customWidth="1"/>
    <col min="12039" max="12039" width="9.7109375" style="68" customWidth="1"/>
    <col min="12040" max="12051" width="8.28515625" style="68" customWidth="1"/>
    <col min="12052" max="12052" width="21.7109375" style="68" customWidth="1"/>
    <col min="12053" max="12053" width="2.28515625" style="68" customWidth="1"/>
    <col min="12054" max="12054" width="4.5703125" style="68" customWidth="1"/>
    <col min="12055" max="12291" width="9.140625" style="68"/>
    <col min="12292" max="12292" width="1.7109375" style="68" customWidth="1"/>
    <col min="12293" max="12293" width="5.85546875" style="68" customWidth="1"/>
    <col min="12294" max="12294" width="4.140625" style="68" customWidth="1"/>
    <col min="12295" max="12295" width="9.7109375" style="68" customWidth="1"/>
    <col min="12296" max="12307" width="8.28515625" style="68" customWidth="1"/>
    <col min="12308" max="12308" width="21.7109375" style="68" customWidth="1"/>
    <col min="12309" max="12309" width="2.28515625" style="68" customWidth="1"/>
    <col min="12310" max="12310" width="4.5703125" style="68" customWidth="1"/>
    <col min="12311" max="12547" width="9.140625" style="68"/>
    <col min="12548" max="12548" width="1.7109375" style="68" customWidth="1"/>
    <col min="12549" max="12549" width="5.85546875" style="68" customWidth="1"/>
    <col min="12550" max="12550" width="4.140625" style="68" customWidth="1"/>
    <col min="12551" max="12551" width="9.7109375" style="68" customWidth="1"/>
    <col min="12552" max="12563" width="8.28515625" style="68" customWidth="1"/>
    <col min="12564" max="12564" width="21.7109375" style="68" customWidth="1"/>
    <col min="12565" max="12565" width="2.28515625" style="68" customWidth="1"/>
    <col min="12566" max="12566" width="4.5703125" style="68" customWidth="1"/>
    <col min="12567" max="12803" width="9.140625" style="68"/>
    <col min="12804" max="12804" width="1.7109375" style="68" customWidth="1"/>
    <col min="12805" max="12805" width="5.85546875" style="68" customWidth="1"/>
    <col min="12806" max="12806" width="4.140625" style="68" customWidth="1"/>
    <col min="12807" max="12807" width="9.7109375" style="68" customWidth="1"/>
    <col min="12808" max="12819" width="8.28515625" style="68" customWidth="1"/>
    <col min="12820" max="12820" width="21.7109375" style="68" customWidth="1"/>
    <col min="12821" max="12821" width="2.28515625" style="68" customWidth="1"/>
    <col min="12822" max="12822" width="4.5703125" style="68" customWidth="1"/>
    <col min="12823" max="13059" width="9.140625" style="68"/>
    <col min="13060" max="13060" width="1.7109375" style="68" customWidth="1"/>
    <col min="13061" max="13061" width="5.85546875" style="68" customWidth="1"/>
    <col min="13062" max="13062" width="4.140625" style="68" customWidth="1"/>
    <col min="13063" max="13063" width="9.7109375" style="68" customWidth="1"/>
    <col min="13064" max="13075" width="8.28515625" style="68" customWidth="1"/>
    <col min="13076" max="13076" width="21.7109375" style="68" customWidth="1"/>
    <col min="13077" max="13077" width="2.28515625" style="68" customWidth="1"/>
    <col min="13078" max="13078" width="4.5703125" style="68" customWidth="1"/>
    <col min="13079" max="13315" width="9.140625" style="68"/>
    <col min="13316" max="13316" width="1.7109375" style="68" customWidth="1"/>
    <col min="13317" max="13317" width="5.85546875" style="68" customWidth="1"/>
    <col min="13318" max="13318" width="4.140625" style="68" customWidth="1"/>
    <col min="13319" max="13319" width="9.7109375" style="68" customWidth="1"/>
    <col min="13320" max="13331" width="8.28515625" style="68" customWidth="1"/>
    <col min="13332" max="13332" width="21.7109375" style="68" customWidth="1"/>
    <col min="13333" max="13333" width="2.28515625" style="68" customWidth="1"/>
    <col min="13334" max="13334" width="4.5703125" style="68" customWidth="1"/>
    <col min="13335" max="13571" width="9.140625" style="68"/>
    <col min="13572" max="13572" width="1.7109375" style="68" customWidth="1"/>
    <col min="13573" max="13573" width="5.85546875" style="68" customWidth="1"/>
    <col min="13574" max="13574" width="4.140625" style="68" customWidth="1"/>
    <col min="13575" max="13575" width="9.7109375" style="68" customWidth="1"/>
    <col min="13576" max="13587" width="8.28515625" style="68" customWidth="1"/>
    <col min="13588" max="13588" width="21.7109375" style="68" customWidth="1"/>
    <col min="13589" max="13589" width="2.28515625" style="68" customWidth="1"/>
    <col min="13590" max="13590" width="4.5703125" style="68" customWidth="1"/>
    <col min="13591" max="13827" width="9.140625" style="68"/>
    <col min="13828" max="13828" width="1.7109375" style="68" customWidth="1"/>
    <col min="13829" max="13829" width="5.85546875" style="68" customWidth="1"/>
    <col min="13830" max="13830" width="4.140625" style="68" customWidth="1"/>
    <col min="13831" max="13831" width="9.7109375" style="68" customWidth="1"/>
    <col min="13832" max="13843" width="8.28515625" style="68" customWidth="1"/>
    <col min="13844" max="13844" width="21.7109375" style="68" customWidth="1"/>
    <col min="13845" max="13845" width="2.28515625" style="68" customWidth="1"/>
    <col min="13846" max="13846" width="4.5703125" style="68" customWidth="1"/>
    <col min="13847" max="14083" width="9.140625" style="68"/>
    <col min="14084" max="14084" width="1.7109375" style="68" customWidth="1"/>
    <col min="14085" max="14085" width="5.85546875" style="68" customWidth="1"/>
    <col min="14086" max="14086" width="4.140625" style="68" customWidth="1"/>
    <col min="14087" max="14087" width="9.7109375" style="68" customWidth="1"/>
    <col min="14088" max="14099" width="8.28515625" style="68" customWidth="1"/>
    <col min="14100" max="14100" width="21.7109375" style="68" customWidth="1"/>
    <col min="14101" max="14101" width="2.28515625" style="68" customWidth="1"/>
    <col min="14102" max="14102" width="4.5703125" style="68" customWidth="1"/>
    <col min="14103" max="14339" width="9.140625" style="68"/>
    <col min="14340" max="14340" width="1.7109375" style="68" customWidth="1"/>
    <col min="14341" max="14341" width="5.85546875" style="68" customWidth="1"/>
    <col min="14342" max="14342" width="4.140625" style="68" customWidth="1"/>
    <col min="14343" max="14343" width="9.7109375" style="68" customWidth="1"/>
    <col min="14344" max="14355" width="8.28515625" style="68" customWidth="1"/>
    <col min="14356" max="14356" width="21.7109375" style="68" customWidth="1"/>
    <col min="14357" max="14357" width="2.28515625" style="68" customWidth="1"/>
    <col min="14358" max="14358" width="4.5703125" style="68" customWidth="1"/>
    <col min="14359" max="14595" width="9.140625" style="68"/>
    <col min="14596" max="14596" width="1.7109375" style="68" customWidth="1"/>
    <col min="14597" max="14597" width="5.85546875" style="68" customWidth="1"/>
    <col min="14598" max="14598" width="4.140625" style="68" customWidth="1"/>
    <col min="14599" max="14599" width="9.7109375" style="68" customWidth="1"/>
    <col min="14600" max="14611" width="8.28515625" style="68" customWidth="1"/>
    <col min="14612" max="14612" width="21.7109375" style="68" customWidth="1"/>
    <col min="14613" max="14613" width="2.28515625" style="68" customWidth="1"/>
    <col min="14614" max="14614" width="4.5703125" style="68" customWidth="1"/>
    <col min="14615" max="14851" width="9.140625" style="68"/>
    <col min="14852" max="14852" width="1.7109375" style="68" customWidth="1"/>
    <col min="14853" max="14853" width="5.85546875" style="68" customWidth="1"/>
    <col min="14854" max="14854" width="4.140625" style="68" customWidth="1"/>
    <col min="14855" max="14855" width="9.7109375" style="68" customWidth="1"/>
    <col min="14856" max="14867" width="8.28515625" style="68" customWidth="1"/>
    <col min="14868" max="14868" width="21.7109375" style="68" customWidth="1"/>
    <col min="14869" max="14869" width="2.28515625" style="68" customWidth="1"/>
    <col min="14870" max="14870" width="4.5703125" style="68" customWidth="1"/>
    <col min="14871" max="15107" width="9.140625" style="68"/>
    <col min="15108" max="15108" width="1.7109375" style="68" customWidth="1"/>
    <col min="15109" max="15109" width="5.85546875" style="68" customWidth="1"/>
    <col min="15110" max="15110" width="4.140625" style="68" customWidth="1"/>
    <col min="15111" max="15111" width="9.7109375" style="68" customWidth="1"/>
    <col min="15112" max="15123" width="8.28515625" style="68" customWidth="1"/>
    <col min="15124" max="15124" width="21.7109375" style="68" customWidth="1"/>
    <col min="15125" max="15125" width="2.28515625" style="68" customWidth="1"/>
    <col min="15126" max="15126" width="4.5703125" style="68" customWidth="1"/>
    <col min="15127" max="15363" width="9.140625" style="68"/>
    <col min="15364" max="15364" width="1.7109375" style="68" customWidth="1"/>
    <col min="15365" max="15365" width="5.85546875" style="68" customWidth="1"/>
    <col min="15366" max="15366" width="4.140625" style="68" customWidth="1"/>
    <col min="15367" max="15367" width="9.7109375" style="68" customWidth="1"/>
    <col min="15368" max="15379" width="8.28515625" style="68" customWidth="1"/>
    <col min="15380" max="15380" width="21.7109375" style="68" customWidth="1"/>
    <col min="15381" max="15381" width="2.28515625" style="68" customWidth="1"/>
    <col min="15382" max="15382" width="4.5703125" style="68" customWidth="1"/>
    <col min="15383" max="15619" width="9.140625" style="68"/>
    <col min="15620" max="15620" width="1.7109375" style="68" customWidth="1"/>
    <col min="15621" max="15621" width="5.85546875" style="68" customWidth="1"/>
    <col min="15622" max="15622" width="4.140625" style="68" customWidth="1"/>
    <col min="15623" max="15623" width="9.7109375" style="68" customWidth="1"/>
    <col min="15624" max="15635" width="8.28515625" style="68" customWidth="1"/>
    <col min="15636" max="15636" width="21.7109375" style="68" customWidth="1"/>
    <col min="15637" max="15637" width="2.28515625" style="68" customWidth="1"/>
    <col min="15638" max="15638" width="4.5703125" style="68" customWidth="1"/>
    <col min="15639" max="15875" width="9.140625" style="68"/>
    <col min="15876" max="15876" width="1.7109375" style="68" customWidth="1"/>
    <col min="15877" max="15877" width="5.85546875" style="68" customWidth="1"/>
    <col min="15878" max="15878" width="4.140625" style="68" customWidth="1"/>
    <col min="15879" max="15879" width="9.7109375" style="68" customWidth="1"/>
    <col min="15880" max="15891" width="8.28515625" style="68" customWidth="1"/>
    <col min="15892" max="15892" width="21.7109375" style="68" customWidth="1"/>
    <col min="15893" max="15893" width="2.28515625" style="68" customWidth="1"/>
    <col min="15894" max="15894" width="4.5703125" style="68" customWidth="1"/>
    <col min="15895" max="16131" width="9.140625" style="68"/>
    <col min="16132" max="16132" width="1.7109375" style="68" customWidth="1"/>
    <col min="16133" max="16133" width="5.85546875" style="68" customWidth="1"/>
    <col min="16134" max="16134" width="4.140625" style="68" customWidth="1"/>
    <col min="16135" max="16135" width="9.7109375" style="68" customWidth="1"/>
    <col min="16136" max="16147" width="8.28515625" style="68" customWidth="1"/>
    <col min="16148" max="16148" width="21.7109375" style="68" customWidth="1"/>
    <col min="16149" max="16149" width="2.28515625" style="68" customWidth="1"/>
    <col min="16150" max="16150" width="4.5703125" style="68" customWidth="1"/>
    <col min="16151" max="16384" width="9.140625" style="68"/>
  </cols>
  <sheetData>
    <row r="1" spans="1:20" s="205" customFormat="1" ht="23.45" customHeight="1" x14ac:dyDescent="0.5">
      <c r="B1" s="205" t="s">
        <v>37</v>
      </c>
      <c r="C1" s="216">
        <v>3.6</v>
      </c>
      <c r="D1" s="205" t="s">
        <v>258</v>
      </c>
    </row>
    <row r="2" spans="1:20" s="207" customFormat="1" ht="23.45" customHeight="1" x14ac:dyDescent="0.5">
      <c r="B2" s="205" t="s">
        <v>125</v>
      </c>
      <c r="C2" s="216">
        <v>3.6</v>
      </c>
      <c r="D2" s="205" t="s">
        <v>259</v>
      </c>
      <c r="E2" s="205"/>
      <c r="F2" s="205"/>
    </row>
    <row r="3" spans="1:20" ht="6" customHeight="1" x14ac:dyDescent="0.5"/>
    <row r="4" spans="1:20" ht="23.45" customHeight="1" x14ac:dyDescent="0.5">
      <c r="A4" s="394" t="s">
        <v>122</v>
      </c>
      <c r="B4" s="395"/>
      <c r="C4" s="395"/>
      <c r="D4" s="396"/>
      <c r="E4" s="208"/>
      <c r="F4" s="209"/>
      <c r="G4" s="210"/>
      <c r="H4" s="401" t="s">
        <v>229</v>
      </c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3"/>
      <c r="T4" s="404" t="s">
        <v>123</v>
      </c>
    </row>
    <row r="5" spans="1:20" ht="23.45" customHeight="1" x14ac:dyDescent="0.5">
      <c r="A5" s="397"/>
      <c r="B5" s="397"/>
      <c r="C5" s="397"/>
      <c r="D5" s="398"/>
      <c r="E5" s="407" t="s">
        <v>3</v>
      </c>
      <c r="F5" s="408"/>
      <c r="G5" s="409"/>
      <c r="H5" s="410" t="s">
        <v>23</v>
      </c>
      <c r="I5" s="411"/>
      <c r="J5" s="412"/>
      <c r="K5" s="410" t="s">
        <v>8</v>
      </c>
      <c r="L5" s="411"/>
      <c r="M5" s="412"/>
      <c r="N5" s="410" t="s">
        <v>160</v>
      </c>
      <c r="O5" s="411"/>
      <c r="P5" s="412"/>
      <c r="Q5" s="410" t="s">
        <v>161</v>
      </c>
      <c r="R5" s="411"/>
      <c r="S5" s="412"/>
      <c r="T5" s="405"/>
    </row>
    <row r="6" spans="1:20" ht="23.45" customHeight="1" x14ac:dyDescent="0.5">
      <c r="A6" s="397"/>
      <c r="B6" s="397"/>
      <c r="C6" s="397"/>
      <c r="D6" s="398"/>
      <c r="E6" s="389" t="s">
        <v>4</v>
      </c>
      <c r="F6" s="390"/>
      <c r="G6" s="391"/>
      <c r="H6" s="389" t="s">
        <v>25</v>
      </c>
      <c r="I6" s="390"/>
      <c r="J6" s="391"/>
      <c r="K6" s="389" t="s">
        <v>18</v>
      </c>
      <c r="L6" s="390"/>
      <c r="M6" s="391"/>
      <c r="N6" s="389" t="s">
        <v>19</v>
      </c>
      <c r="O6" s="390"/>
      <c r="P6" s="391"/>
      <c r="Q6" s="389" t="s">
        <v>20</v>
      </c>
      <c r="R6" s="390"/>
      <c r="S6" s="391"/>
      <c r="T6" s="405"/>
    </row>
    <row r="7" spans="1:20" ht="23.45" customHeight="1" x14ac:dyDescent="0.5">
      <c r="A7" s="397"/>
      <c r="B7" s="397"/>
      <c r="C7" s="397"/>
      <c r="D7" s="398"/>
      <c r="E7" s="67" t="s">
        <v>3</v>
      </c>
      <c r="F7" s="197" t="s">
        <v>26</v>
      </c>
      <c r="G7" s="197" t="s">
        <v>27</v>
      </c>
      <c r="H7" s="67" t="s">
        <v>3</v>
      </c>
      <c r="I7" s="197" t="s">
        <v>26</v>
      </c>
      <c r="J7" s="196" t="s">
        <v>27</v>
      </c>
      <c r="K7" s="67" t="s">
        <v>3</v>
      </c>
      <c r="L7" s="67" t="s">
        <v>26</v>
      </c>
      <c r="M7" s="196" t="s">
        <v>27</v>
      </c>
      <c r="N7" s="67" t="s">
        <v>3</v>
      </c>
      <c r="O7" s="67" t="s">
        <v>26</v>
      </c>
      <c r="P7" s="196" t="s">
        <v>27</v>
      </c>
      <c r="Q7" s="67" t="s">
        <v>3</v>
      </c>
      <c r="R7" s="67" t="s">
        <v>26</v>
      </c>
      <c r="S7" s="196" t="s">
        <v>27</v>
      </c>
      <c r="T7" s="405"/>
    </row>
    <row r="8" spans="1:20" ht="23.45" customHeight="1" x14ac:dyDescent="0.5">
      <c r="A8" s="399"/>
      <c r="B8" s="399"/>
      <c r="C8" s="399"/>
      <c r="D8" s="400"/>
      <c r="E8" s="64" t="s">
        <v>4</v>
      </c>
      <c r="F8" s="203" t="s">
        <v>28</v>
      </c>
      <c r="G8" s="203" t="s">
        <v>29</v>
      </c>
      <c r="H8" s="64" t="s">
        <v>4</v>
      </c>
      <c r="I8" s="203" t="s">
        <v>28</v>
      </c>
      <c r="J8" s="203" t="s">
        <v>29</v>
      </c>
      <c r="K8" s="64" t="s">
        <v>4</v>
      </c>
      <c r="L8" s="64" t="s">
        <v>28</v>
      </c>
      <c r="M8" s="203" t="s">
        <v>29</v>
      </c>
      <c r="N8" s="64" t="s">
        <v>4</v>
      </c>
      <c r="O8" s="64" t="s">
        <v>28</v>
      </c>
      <c r="P8" s="203" t="s">
        <v>29</v>
      </c>
      <c r="Q8" s="64" t="s">
        <v>4</v>
      </c>
      <c r="R8" s="64" t="s">
        <v>28</v>
      </c>
      <c r="S8" s="203" t="s">
        <v>29</v>
      </c>
      <c r="T8" s="406"/>
    </row>
    <row r="9" spans="1:20" s="161" customFormat="1" ht="6" customHeight="1" x14ac:dyDescent="0.5">
      <c r="A9" s="81"/>
      <c r="B9" s="81"/>
      <c r="C9" s="81"/>
      <c r="D9" s="182"/>
      <c r="E9" s="65"/>
      <c r="F9" s="196"/>
      <c r="G9" s="196"/>
      <c r="H9" s="65"/>
      <c r="I9" s="196"/>
      <c r="J9" s="196"/>
      <c r="K9" s="65"/>
      <c r="L9" s="65"/>
      <c r="M9" s="196"/>
      <c r="N9" s="65"/>
      <c r="O9" s="65"/>
      <c r="P9" s="196"/>
      <c r="Q9" s="65"/>
      <c r="R9" s="65"/>
      <c r="S9" s="196"/>
      <c r="T9" s="57"/>
    </row>
    <row r="10" spans="1:20" ht="23.45" customHeight="1" x14ac:dyDescent="0.5">
      <c r="A10" s="392" t="s">
        <v>66</v>
      </c>
      <c r="B10" s="392"/>
      <c r="C10" s="392"/>
      <c r="D10" s="393"/>
      <c r="E10" s="133">
        <f t="shared" ref="E10:E16" si="0">SUM(F10:G10)</f>
        <v>4551</v>
      </c>
      <c r="F10" s="133">
        <f>SUM(F11:F16)</f>
        <v>1472</v>
      </c>
      <c r="G10" s="133">
        <f>SUM(G11:G16)</f>
        <v>3079</v>
      </c>
      <c r="H10" s="133">
        <f t="shared" ref="H10:H16" si="1">SUM(I10:J10)</f>
        <v>584</v>
      </c>
      <c r="I10" s="133">
        <f>SUM(I11:I16)</f>
        <v>39</v>
      </c>
      <c r="J10" s="133">
        <f>SUM(J11:J16)</f>
        <v>545</v>
      </c>
      <c r="K10" s="133">
        <f t="shared" ref="K10:K16" si="2">SUM(L10:M10)</f>
        <v>2260</v>
      </c>
      <c r="L10" s="133">
        <f>SUM(L11:L16)</f>
        <v>722</v>
      </c>
      <c r="M10" s="133">
        <f>SUM(M11:M16)</f>
        <v>1538</v>
      </c>
      <c r="N10" s="133">
        <f t="shared" ref="N10:N16" si="3">SUM(O10:P10)</f>
        <v>1192</v>
      </c>
      <c r="O10" s="133">
        <f>SUM(O11:O16)</f>
        <v>485</v>
      </c>
      <c r="P10" s="133">
        <f>SUM(P11:P16)</f>
        <v>707</v>
      </c>
      <c r="Q10" s="133">
        <f t="shared" ref="Q10:Q16" si="4">SUM(R10:S10)</f>
        <v>515</v>
      </c>
      <c r="R10" s="133">
        <f>SUM(R11:R16)</f>
        <v>226</v>
      </c>
      <c r="S10" s="133">
        <f>SUM(S11:S16)</f>
        <v>289</v>
      </c>
      <c r="T10" s="181" t="s">
        <v>4</v>
      </c>
    </row>
    <row r="11" spans="1:20" ht="23.45" customHeight="1" x14ac:dyDescent="0.5">
      <c r="A11" s="47" t="s">
        <v>247</v>
      </c>
      <c r="B11" s="47"/>
      <c r="C11" s="47"/>
      <c r="D11" s="58"/>
      <c r="E11" s="270">
        <f t="shared" si="0"/>
        <v>1217</v>
      </c>
      <c r="F11" s="270">
        <v>378</v>
      </c>
      <c r="G11" s="270">
        <v>839</v>
      </c>
      <c r="H11" s="270">
        <f t="shared" si="1"/>
        <v>156</v>
      </c>
      <c r="I11" s="270">
        <v>11</v>
      </c>
      <c r="J11" s="270">
        <v>145</v>
      </c>
      <c r="K11" s="270">
        <f t="shared" si="2"/>
        <v>578</v>
      </c>
      <c r="L11" s="270">
        <v>176</v>
      </c>
      <c r="M11" s="270">
        <v>402</v>
      </c>
      <c r="N11" s="270">
        <f t="shared" si="3"/>
        <v>334</v>
      </c>
      <c r="O11" s="270">
        <v>129</v>
      </c>
      <c r="P11" s="270">
        <v>205</v>
      </c>
      <c r="Q11" s="270">
        <f t="shared" si="4"/>
        <v>149</v>
      </c>
      <c r="R11" s="270">
        <v>62</v>
      </c>
      <c r="S11" s="270">
        <v>87</v>
      </c>
      <c r="T11" s="47" t="s">
        <v>235</v>
      </c>
    </row>
    <row r="12" spans="1:20" ht="23.45" customHeight="1" x14ac:dyDescent="0.5">
      <c r="A12" s="47" t="s">
        <v>230</v>
      </c>
      <c r="C12" s="47"/>
      <c r="D12" s="58"/>
      <c r="E12" s="270">
        <f t="shared" si="0"/>
        <v>803</v>
      </c>
      <c r="F12" s="270">
        <v>240</v>
      </c>
      <c r="G12" s="270">
        <v>563</v>
      </c>
      <c r="H12" s="270">
        <f t="shared" si="1"/>
        <v>103</v>
      </c>
      <c r="I12" s="270">
        <v>9</v>
      </c>
      <c r="J12" s="270">
        <v>94</v>
      </c>
      <c r="K12" s="270">
        <f t="shared" si="2"/>
        <v>416</v>
      </c>
      <c r="L12" s="270">
        <v>120</v>
      </c>
      <c r="M12" s="270">
        <v>296</v>
      </c>
      <c r="N12" s="270">
        <f t="shared" si="3"/>
        <v>184</v>
      </c>
      <c r="O12" s="270">
        <v>74</v>
      </c>
      <c r="P12" s="270">
        <v>110</v>
      </c>
      <c r="Q12" s="270">
        <f t="shared" si="4"/>
        <v>100</v>
      </c>
      <c r="R12" s="270">
        <v>37</v>
      </c>
      <c r="S12" s="270">
        <v>63</v>
      </c>
      <c r="T12" s="47" t="s">
        <v>236</v>
      </c>
    </row>
    <row r="13" spans="1:20" ht="23.45" customHeight="1" x14ac:dyDescent="0.5">
      <c r="A13" s="47" t="s">
        <v>231</v>
      </c>
      <c r="B13" s="47"/>
      <c r="C13" s="47"/>
      <c r="D13" s="58"/>
      <c r="E13" s="270">
        <f t="shared" si="0"/>
        <v>588</v>
      </c>
      <c r="F13" s="270">
        <v>192</v>
      </c>
      <c r="G13" s="270">
        <v>396</v>
      </c>
      <c r="H13" s="270">
        <f t="shared" si="1"/>
        <v>71</v>
      </c>
      <c r="I13" s="270">
        <v>2</v>
      </c>
      <c r="J13" s="270">
        <v>69</v>
      </c>
      <c r="K13" s="270">
        <f t="shared" si="2"/>
        <v>306</v>
      </c>
      <c r="L13" s="270">
        <v>99</v>
      </c>
      <c r="M13" s="270">
        <v>207</v>
      </c>
      <c r="N13" s="270">
        <f t="shared" si="3"/>
        <v>144</v>
      </c>
      <c r="O13" s="270">
        <v>64</v>
      </c>
      <c r="P13" s="270">
        <v>80</v>
      </c>
      <c r="Q13" s="270">
        <f t="shared" si="4"/>
        <v>67</v>
      </c>
      <c r="R13" s="270">
        <v>27</v>
      </c>
      <c r="S13" s="270">
        <v>40</v>
      </c>
      <c r="T13" s="47" t="s">
        <v>237</v>
      </c>
    </row>
    <row r="14" spans="1:20" ht="23.45" customHeight="1" x14ac:dyDescent="0.5">
      <c r="A14" s="47" t="s">
        <v>232</v>
      </c>
      <c r="B14" s="47"/>
      <c r="C14" s="47"/>
      <c r="D14" s="58"/>
      <c r="E14" s="270">
        <f t="shared" si="0"/>
        <v>952</v>
      </c>
      <c r="F14" s="270">
        <v>321</v>
      </c>
      <c r="G14" s="270">
        <v>631</v>
      </c>
      <c r="H14" s="270">
        <f t="shared" si="1"/>
        <v>114</v>
      </c>
      <c r="I14" s="270">
        <v>7</v>
      </c>
      <c r="J14" s="270">
        <v>107</v>
      </c>
      <c r="K14" s="270">
        <f t="shared" si="2"/>
        <v>481</v>
      </c>
      <c r="L14" s="270">
        <v>156</v>
      </c>
      <c r="M14" s="270">
        <v>325</v>
      </c>
      <c r="N14" s="270">
        <f t="shared" si="3"/>
        <v>254</v>
      </c>
      <c r="O14" s="270">
        <v>104</v>
      </c>
      <c r="P14" s="270">
        <v>150</v>
      </c>
      <c r="Q14" s="270">
        <f t="shared" si="4"/>
        <v>103</v>
      </c>
      <c r="R14" s="270">
        <v>54</v>
      </c>
      <c r="S14" s="270">
        <v>49</v>
      </c>
      <c r="T14" s="47" t="s">
        <v>238</v>
      </c>
    </row>
    <row r="15" spans="1:20" ht="23.45" customHeight="1" x14ac:dyDescent="0.5">
      <c r="A15" s="47" t="s">
        <v>233</v>
      </c>
      <c r="B15" s="47"/>
      <c r="C15" s="47"/>
      <c r="D15" s="58"/>
      <c r="E15" s="270">
        <f t="shared" si="0"/>
        <v>653</v>
      </c>
      <c r="F15" s="270">
        <v>229</v>
      </c>
      <c r="G15" s="270">
        <v>424</v>
      </c>
      <c r="H15" s="270">
        <f t="shared" si="1"/>
        <v>90</v>
      </c>
      <c r="I15" s="270">
        <v>7</v>
      </c>
      <c r="J15" s="270">
        <v>83</v>
      </c>
      <c r="K15" s="270">
        <f t="shared" si="2"/>
        <v>315</v>
      </c>
      <c r="L15" s="270">
        <v>110</v>
      </c>
      <c r="M15" s="270">
        <v>205</v>
      </c>
      <c r="N15" s="270">
        <f t="shared" si="3"/>
        <v>189</v>
      </c>
      <c r="O15" s="270">
        <v>79</v>
      </c>
      <c r="P15" s="270">
        <v>110</v>
      </c>
      <c r="Q15" s="270">
        <f t="shared" si="4"/>
        <v>59</v>
      </c>
      <c r="R15" s="270">
        <v>33</v>
      </c>
      <c r="S15" s="270">
        <v>26</v>
      </c>
      <c r="T15" s="47" t="s">
        <v>239</v>
      </c>
    </row>
    <row r="16" spans="1:20" ht="23.45" customHeight="1" x14ac:dyDescent="0.5">
      <c r="A16" s="47" t="s">
        <v>234</v>
      </c>
      <c r="B16" s="47"/>
      <c r="C16" s="47"/>
      <c r="D16" s="58"/>
      <c r="E16" s="270">
        <f t="shared" si="0"/>
        <v>338</v>
      </c>
      <c r="F16" s="270">
        <v>112</v>
      </c>
      <c r="G16" s="270">
        <v>226</v>
      </c>
      <c r="H16" s="270">
        <f t="shared" si="1"/>
        <v>50</v>
      </c>
      <c r="I16" s="270">
        <v>3</v>
      </c>
      <c r="J16" s="270">
        <v>47</v>
      </c>
      <c r="K16" s="270">
        <f t="shared" si="2"/>
        <v>164</v>
      </c>
      <c r="L16" s="270">
        <v>61</v>
      </c>
      <c r="M16" s="270">
        <v>103</v>
      </c>
      <c r="N16" s="270">
        <f t="shared" si="3"/>
        <v>87</v>
      </c>
      <c r="O16" s="270">
        <v>35</v>
      </c>
      <c r="P16" s="270">
        <v>52</v>
      </c>
      <c r="Q16" s="270">
        <f t="shared" si="4"/>
        <v>37</v>
      </c>
      <c r="R16" s="270">
        <v>13</v>
      </c>
      <c r="S16" s="270">
        <v>24</v>
      </c>
      <c r="T16" s="47" t="s">
        <v>240</v>
      </c>
    </row>
    <row r="17" spans="1:20" ht="6" customHeight="1" x14ac:dyDescent="0.5">
      <c r="A17" s="212"/>
      <c r="B17" s="212"/>
      <c r="C17" s="212"/>
      <c r="D17" s="213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2"/>
    </row>
    <row r="18" spans="1:20" ht="6" customHeight="1" x14ac:dyDescent="0.5">
      <c r="A18" s="205"/>
      <c r="B18" s="205"/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</row>
    <row r="19" spans="1:20" ht="23.45" customHeight="1" x14ac:dyDescent="0.5">
      <c r="A19" s="47" t="s">
        <v>255</v>
      </c>
      <c r="B19" s="47"/>
      <c r="C19" s="47"/>
      <c r="D19" s="47"/>
      <c r="E19" s="47"/>
      <c r="F19" s="47"/>
      <c r="G19" s="47"/>
      <c r="H19" s="47"/>
      <c r="I19" s="47"/>
      <c r="J19" s="47"/>
      <c r="K19" s="47" t="s">
        <v>256</v>
      </c>
      <c r="L19" s="47"/>
      <c r="M19" s="47"/>
      <c r="N19" s="47"/>
      <c r="O19" s="47"/>
      <c r="P19" s="47"/>
      <c r="Q19" s="47"/>
      <c r="R19" s="47"/>
      <c r="S19" s="47"/>
      <c r="T19" s="47"/>
    </row>
    <row r="20" spans="1:20" ht="23.45" customHeight="1" x14ac:dyDescent="0.5">
      <c r="A20" s="47"/>
      <c r="B20" s="47"/>
      <c r="C20" s="47" t="s">
        <v>257</v>
      </c>
      <c r="D20" s="47"/>
      <c r="E20" s="47"/>
      <c r="F20" s="47"/>
      <c r="G20" s="47"/>
      <c r="H20" s="47"/>
      <c r="I20" s="47"/>
      <c r="J20" s="47"/>
      <c r="K20" s="271">
        <v>2</v>
      </c>
      <c r="L20" s="47" t="s">
        <v>303</v>
      </c>
      <c r="M20" s="47"/>
      <c r="N20" s="47"/>
      <c r="O20" s="47"/>
      <c r="P20" s="47"/>
      <c r="Q20" s="47"/>
      <c r="R20" s="47"/>
      <c r="S20" s="47"/>
      <c r="T20" s="47"/>
    </row>
    <row r="21" spans="1:20" ht="23.45" customHeight="1" x14ac:dyDescent="0.5">
      <c r="A21" s="47" t="s">
        <v>227</v>
      </c>
      <c r="B21" s="47"/>
      <c r="C21" s="47" t="s">
        <v>242</v>
      </c>
      <c r="D21" s="47"/>
      <c r="E21" s="47"/>
      <c r="F21" s="47"/>
      <c r="G21" s="47"/>
      <c r="H21" s="47"/>
      <c r="I21" s="47"/>
      <c r="J21" s="47"/>
      <c r="K21" s="47" t="s">
        <v>244</v>
      </c>
      <c r="L21" s="47"/>
      <c r="M21" s="47"/>
      <c r="N21" s="47"/>
      <c r="O21" s="47"/>
      <c r="P21" s="47"/>
      <c r="Q21" s="47"/>
      <c r="R21" s="47"/>
      <c r="S21" s="47"/>
      <c r="T21" s="47"/>
    </row>
  </sheetData>
  <mergeCells count="14">
    <mergeCell ref="Q6:S6"/>
    <mergeCell ref="A10:D10"/>
    <mergeCell ref="A4:D8"/>
    <mergeCell ref="H4:S4"/>
    <mergeCell ref="T4:T8"/>
    <mergeCell ref="E5:G5"/>
    <mergeCell ref="H5:J5"/>
    <mergeCell ref="K5:M5"/>
    <mergeCell ref="Q5:S5"/>
    <mergeCell ref="E6:G6"/>
    <mergeCell ref="H6:J6"/>
    <mergeCell ref="K6:M6"/>
    <mergeCell ref="N5:P5"/>
    <mergeCell ref="N6:P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37"/>
  <sheetViews>
    <sheetView showGridLines="0" tabSelected="1" workbookViewId="0">
      <selection activeCell="Y14" sqref="Y14"/>
    </sheetView>
  </sheetViews>
  <sheetFormatPr defaultRowHeight="15" customHeight="1" x14ac:dyDescent="0.3"/>
  <cols>
    <col min="1" max="1" width="1.7109375" style="240" customWidth="1"/>
    <col min="2" max="2" width="5.85546875" style="240" customWidth="1"/>
    <col min="3" max="3" width="4.42578125" style="240" customWidth="1"/>
    <col min="4" max="4" width="7.5703125" style="240" customWidth="1"/>
    <col min="5" max="19" width="7" style="240" customWidth="1"/>
    <col min="20" max="20" width="1.140625" style="240" customWidth="1"/>
    <col min="21" max="21" width="15.7109375" style="240" customWidth="1"/>
    <col min="22" max="22" width="2.28515625" style="240" customWidth="1"/>
    <col min="23" max="23" width="5.28515625" style="240" customWidth="1"/>
    <col min="24" max="16384" width="9.140625" style="240"/>
  </cols>
  <sheetData>
    <row r="1" spans="1:22" s="238" customFormat="1" ht="15" customHeight="1" x14ac:dyDescent="0.3">
      <c r="B1" s="238" t="s">
        <v>38</v>
      </c>
      <c r="C1" s="82">
        <v>3.7</v>
      </c>
      <c r="D1" s="238" t="s">
        <v>262</v>
      </c>
    </row>
    <row r="2" spans="1:22" s="239" customFormat="1" ht="15" customHeight="1" x14ac:dyDescent="0.3">
      <c r="B2" s="238" t="s">
        <v>125</v>
      </c>
      <c r="C2" s="82">
        <v>3.7</v>
      </c>
      <c r="D2" s="238" t="s">
        <v>263</v>
      </c>
      <c r="E2" s="238"/>
    </row>
    <row r="3" spans="1:22" ht="6" customHeight="1" x14ac:dyDescent="0.3"/>
    <row r="4" spans="1:22" s="242" customFormat="1" ht="15" customHeight="1" x14ac:dyDescent="0.25">
      <c r="A4" s="415" t="s">
        <v>33</v>
      </c>
      <c r="B4" s="415"/>
      <c r="C4" s="415"/>
      <c r="D4" s="416"/>
      <c r="E4" s="83"/>
      <c r="F4" s="241"/>
      <c r="G4" s="186"/>
      <c r="H4" s="439" t="s">
        <v>163</v>
      </c>
      <c r="I4" s="440"/>
      <c r="J4" s="440"/>
      <c r="K4" s="440"/>
      <c r="L4" s="440"/>
      <c r="M4" s="440"/>
      <c r="N4" s="440"/>
      <c r="O4" s="440"/>
      <c r="P4" s="440"/>
      <c r="Q4" s="440"/>
      <c r="R4" s="440"/>
      <c r="S4" s="440"/>
      <c r="T4" s="433" t="s">
        <v>34</v>
      </c>
      <c r="U4" s="434"/>
    </row>
    <row r="5" spans="1:22" s="242" customFormat="1" ht="15" customHeight="1" x14ac:dyDescent="0.25">
      <c r="A5" s="417"/>
      <c r="B5" s="417"/>
      <c r="C5" s="417"/>
      <c r="D5" s="418"/>
      <c r="E5" s="421"/>
      <c r="F5" s="422"/>
      <c r="G5" s="423"/>
      <c r="H5" s="421" t="s">
        <v>1</v>
      </c>
      <c r="I5" s="422"/>
      <c r="J5" s="423"/>
      <c r="K5" s="430" t="s">
        <v>1</v>
      </c>
      <c r="L5" s="431"/>
      <c r="M5" s="432"/>
      <c r="N5" s="421" t="s">
        <v>85</v>
      </c>
      <c r="O5" s="422"/>
      <c r="P5" s="423"/>
      <c r="Q5" s="422"/>
      <c r="R5" s="422"/>
      <c r="S5" s="422"/>
      <c r="T5" s="435"/>
      <c r="U5" s="436"/>
    </row>
    <row r="6" spans="1:22" s="242" customFormat="1" ht="15" customHeight="1" x14ac:dyDescent="0.25">
      <c r="A6" s="417"/>
      <c r="B6" s="417"/>
      <c r="C6" s="417"/>
      <c r="D6" s="418"/>
      <c r="E6" s="421" t="s">
        <v>3</v>
      </c>
      <c r="F6" s="422"/>
      <c r="G6" s="423"/>
      <c r="H6" s="421" t="s">
        <v>2</v>
      </c>
      <c r="I6" s="422"/>
      <c r="J6" s="423"/>
      <c r="K6" s="421" t="s">
        <v>158</v>
      </c>
      <c r="L6" s="422"/>
      <c r="M6" s="423"/>
      <c r="N6" s="421" t="s">
        <v>109</v>
      </c>
      <c r="O6" s="422"/>
      <c r="P6" s="423"/>
      <c r="Q6" s="422" t="s">
        <v>157</v>
      </c>
      <c r="R6" s="422"/>
      <c r="S6" s="422"/>
      <c r="T6" s="435"/>
      <c r="U6" s="436"/>
    </row>
    <row r="7" spans="1:22" s="242" customFormat="1" ht="15" customHeight="1" x14ac:dyDescent="0.25">
      <c r="A7" s="417"/>
      <c r="B7" s="417"/>
      <c r="C7" s="417"/>
      <c r="D7" s="418"/>
      <c r="E7" s="427" t="s">
        <v>4</v>
      </c>
      <c r="F7" s="428"/>
      <c r="G7" s="429"/>
      <c r="H7" s="427" t="s">
        <v>223</v>
      </c>
      <c r="I7" s="428"/>
      <c r="J7" s="429"/>
      <c r="K7" s="427" t="s">
        <v>225</v>
      </c>
      <c r="L7" s="428"/>
      <c r="M7" s="429"/>
      <c r="N7" s="427" t="s">
        <v>77</v>
      </c>
      <c r="O7" s="428"/>
      <c r="P7" s="429"/>
      <c r="Q7" s="428" t="s">
        <v>162</v>
      </c>
      <c r="R7" s="428"/>
      <c r="S7" s="428"/>
      <c r="T7" s="435"/>
      <c r="U7" s="436"/>
    </row>
    <row r="8" spans="1:22" s="242" customFormat="1" ht="15" customHeight="1" x14ac:dyDescent="0.25">
      <c r="A8" s="417"/>
      <c r="B8" s="417"/>
      <c r="C8" s="417"/>
      <c r="D8" s="418"/>
      <c r="E8" s="243"/>
      <c r="F8" s="244"/>
      <c r="G8" s="245"/>
      <c r="H8" s="424" t="s">
        <v>224</v>
      </c>
      <c r="I8" s="425"/>
      <c r="J8" s="426"/>
      <c r="K8" s="424" t="s">
        <v>224</v>
      </c>
      <c r="L8" s="425"/>
      <c r="M8" s="426"/>
      <c r="N8" s="427" t="s">
        <v>78</v>
      </c>
      <c r="O8" s="428"/>
      <c r="P8" s="429"/>
      <c r="Q8" s="424"/>
      <c r="R8" s="425"/>
      <c r="S8" s="426"/>
      <c r="T8" s="435"/>
      <c r="U8" s="436"/>
    </row>
    <row r="9" spans="1:22" s="242" customFormat="1" ht="15" customHeight="1" x14ac:dyDescent="0.25">
      <c r="A9" s="417"/>
      <c r="B9" s="417"/>
      <c r="C9" s="417"/>
      <c r="D9" s="418"/>
      <c r="E9" s="52" t="s">
        <v>3</v>
      </c>
      <c r="F9" s="185" t="s">
        <v>26</v>
      </c>
      <c r="G9" s="185" t="s">
        <v>27</v>
      </c>
      <c r="H9" s="33" t="s">
        <v>3</v>
      </c>
      <c r="I9" s="33" t="s">
        <v>26</v>
      </c>
      <c r="J9" s="185" t="s">
        <v>27</v>
      </c>
      <c r="K9" s="33" t="s">
        <v>3</v>
      </c>
      <c r="L9" s="33" t="s">
        <v>26</v>
      </c>
      <c r="M9" s="185" t="s">
        <v>27</v>
      </c>
      <c r="N9" s="33" t="s">
        <v>3</v>
      </c>
      <c r="O9" s="33" t="s">
        <v>26</v>
      </c>
      <c r="P9" s="33" t="s">
        <v>27</v>
      </c>
      <c r="Q9" s="52" t="s">
        <v>3</v>
      </c>
      <c r="R9" s="52" t="s">
        <v>26</v>
      </c>
      <c r="S9" s="184" t="s">
        <v>27</v>
      </c>
      <c r="T9" s="435"/>
      <c r="U9" s="436"/>
    </row>
    <row r="10" spans="1:22" s="242" customFormat="1" ht="15" customHeight="1" x14ac:dyDescent="0.25">
      <c r="A10" s="419"/>
      <c r="B10" s="419"/>
      <c r="C10" s="419"/>
      <c r="D10" s="420"/>
      <c r="E10" s="84" t="s">
        <v>4</v>
      </c>
      <c r="F10" s="190" t="s">
        <v>28</v>
      </c>
      <c r="G10" s="190" t="s">
        <v>29</v>
      </c>
      <c r="H10" s="84" t="s">
        <v>4</v>
      </c>
      <c r="I10" s="84" t="s">
        <v>28</v>
      </c>
      <c r="J10" s="190" t="s">
        <v>29</v>
      </c>
      <c r="K10" s="84" t="s">
        <v>4</v>
      </c>
      <c r="L10" s="84" t="s">
        <v>28</v>
      </c>
      <c r="M10" s="190" t="s">
        <v>29</v>
      </c>
      <c r="N10" s="84" t="s">
        <v>4</v>
      </c>
      <c r="O10" s="84" t="s">
        <v>28</v>
      </c>
      <c r="P10" s="190" t="s">
        <v>29</v>
      </c>
      <c r="Q10" s="84" t="s">
        <v>4</v>
      </c>
      <c r="R10" s="84" t="s">
        <v>28</v>
      </c>
      <c r="S10" s="189" t="s">
        <v>29</v>
      </c>
      <c r="T10" s="437"/>
      <c r="U10" s="438"/>
    </row>
    <row r="11" spans="1:22" s="242" customFormat="1" ht="6" customHeight="1" x14ac:dyDescent="0.25">
      <c r="A11" s="246"/>
      <c r="B11" s="246"/>
      <c r="C11" s="246"/>
      <c r="D11" s="247"/>
      <c r="E11" s="52"/>
      <c r="F11" s="185"/>
      <c r="G11" s="185"/>
      <c r="H11" s="52"/>
      <c r="I11" s="52"/>
      <c r="J11" s="185"/>
      <c r="K11" s="185"/>
      <c r="L11" s="185"/>
      <c r="M11" s="185"/>
      <c r="N11" s="52"/>
      <c r="O11" s="52"/>
      <c r="P11" s="185"/>
      <c r="Q11" s="52"/>
      <c r="R11" s="52"/>
      <c r="S11" s="184"/>
      <c r="T11" s="183"/>
    </row>
    <row r="12" spans="1:22" s="242" customFormat="1" ht="15" customHeight="1" x14ac:dyDescent="0.25">
      <c r="A12" s="413" t="s">
        <v>66</v>
      </c>
      <c r="B12" s="413"/>
      <c r="C12" s="413"/>
      <c r="D12" s="414"/>
      <c r="E12" s="248">
        <f>E13+E18+E25+E29</f>
        <v>69836</v>
      </c>
      <c r="F12" s="249">
        <f>F13+F18+F25+F29</f>
        <v>35153</v>
      </c>
      <c r="G12" s="249">
        <f t="shared" ref="F12:M12" si="0">G13+G18+G25+G29</f>
        <v>34683</v>
      </c>
      <c r="H12" s="248">
        <f t="shared" si="0"/>
        <v>59619</v>
      </c>
      <c r="I12" s="248">
        <f t="shared" si="0"/>
        <v>29491</v>
      </c>
      <c r="J12" s="249">
        <f t="shared" si="0"/>
        <v>30128</v>
      </c>
      <c r="K12" s="249">
        <f t="shared" si="0"/>
        <v>8282</v>
      </c>
      <c r="L12" s="249">
        <f t="shared" si="0"/>
        <v>4428</v>
      </c>
      <c r="M12" s="249">
        <f t="shared" si="0"/>
        <v>3854</v>
      </c>
      <c r="N12" s="248">
        <f>N13+N18</f>
        <v>1457</v>
      </c>
      <c r="O12" s="248">
        <f>O13+O18</f>
        <v>756</v>
      </c>
      <c r="P12" s="249">
        <f>P13+P18</f>
        <v>701</v>
      </c>
      <c r="Q12" s="248">
        <f>Q25+Q29</f>
        <v>478</v>
      </c>
      <c r="R12" s="248">
        <f>R25+R29</f>
        <v>478</v>
      </c>
      <c r="S12" s="250" t="s">
        <v>248</v>
      </c>
      <c r="T12" s="251"/>
      <c r="U12" s="252" t="s">
        <v>4</v>
      </c>
      <c r="V12" s="184"/>
    </row>
    <row r="13" spans="1:22" s="242" customFormat="1" ht="15" customHeight="1" x14ac:dyDescent="0.25">
      <c r="A13" s="253" t="s">
        <v>23</v>
      </c>
      <c r="B13" s="254"/>
      <c r="C13" s="254"/>
      <c r="D13" s="200"/>
      <c r="E13" s="248">
        <f t="shared" ref="E13:P13" si="1">SUM(E14:E17)</f>
        <v>11291</v>
      </c>
      <c r="F13" s="249">
        <f t="shared" si="1"/>
        <v>5810</v>
      </c>
      <c r="G13" s="249">
        <f t="shared" si="1"/>
        <v>5481</v>
      </c>
      <c r="H13" s="248">
        <f t="shared" si="1"/>
        <v>8198</v>
      </c>
      <c r="I13" s="248">
        <f t="shared" si="1"/>
        <v>4236</v>
      </c>
      <c r="J13" s="249">
        <f t="shared" si="1"/>
        <v>3962</v>
      </c>
      <c r="K13" s="249">
        <f t="shared" si="1"/>
        <v>2360</v>
      </c>
      <c r="L13" s="249">
        <f t="shared" si="1"/>
        <v>1183</v>
      </c>
      <c r="M13" s="249">
        <f t="shared" si="1"/>
        <v>1177</v>
      </c>
      <c r="N13" s="248">
        <f t="shared" si="1"/>
        <v>733</v>
      </c>
      <c r="O13" s="248">
        <f t="shared" si="1"/>
        <v>391</v>
      </c>
      <c r="P13" s="249">
        <f t="shared" si="1"/>
        <v>342</v>
      </c>
      <c r="Q13" s="255" t="s">
        <v>248</v>
      </c>
      <c r="R13" s="255" t="s">
        <v>248</v>
      </c>
      <c r="S13" s="255" t="s">
        <v>248</v>
      </c>
      <c r="T13" s="256" t="s">
        <v>25</v>
      </c>
      <c r="U13" s="191"/>
      <c r="V13" s="184"/>
    </row>
    <row r="14" spans="1:22" s="242" customFormat="1" ht="15" customHeight="1" x14ac:dyDescent="0.25">
      <c r="B14" s="242" t="s">
        <v>119</v>
      </c>
      <c r="D14" s="257"/>
      <c r="E14" s="258">
        <f>SUM(F14:G14)</f>
        <v>912</v>
      </c>
      <c r="F14" s="259">
        <v>460</v>
      </c>
      <c r="G14" s="259">
        <v>452</v>
      </c>
      <c r="H14" s="258">
        <f>SUM(I14:J14)</f>
        <v>153</v>
      </c>
      <c r="I14" s="258">
        <v>79</v>
      </c>
      <c r="J14" s="259">
        <v>74</v>
      </c>
      <c r="K14" s="259">
        <f>SUM(L14:M14)</f>
        <v>537</v>
      </c>
      <c r="L14" s="259">
        <v>261</v>
      </c>
      <c r="M14" s="259">
        <v>276</v>
      </c>
      <c r="N14" s="258">
        <f>SUM(O14:P14)</f>
        <v>222</v>
      </c>
      <c r="O14" s="258">
        <v>120</v>
      </c>
      <c r="P14" s="259">
        <v>102</v>
      </c>
      <c r="Q14" s="260" t="s">
        <v>248</v>
      </c>
      <c r="R14" s="260" t="s">
        <v>248</v>
      </c>
      <c r="S14" s="261" t="s">
        <v>248</v>
      </c>
      <c r="T14" s="251"/>
      <c r="U14" s="262" t="s">
        <v>58</v>
      </c>
    </row>
    <row r="15" spans="1:22" s="242" customFormat="1" ht="15" customHeight="1" x14ac:dyDescent="0.25">
      <c r="B15" s="242" t="s">
        <v>120</v>
      </c>
      <c r="D15" s="257"/>
      <c r="E15" s="258">
        <f>SUM(F15:G15)</f>
        <v>5038</v>
      </c>
      <c r="F15" s="259">
        <v>2597</v>
      </c>
      <c r="G15" s="259">
        <v>2441</v>
      </c>
      <c r="H15" s="258">
        <f>SUM(I15:J15)</f>
        <v>3928</v>
      </c>
      <c r="I15" s="258">
        <v>2040</v>
      </c>
      <c r="J15" s="259">
        <v>1888</v>
      </c>
      <c r="K15" s="259">
        <f>SUM(L15:M15)</f>
        <v>830</v>
      </c>
      <c r="L15" s="259">
        <v>407</v>
      </c>
      <c r="M15" s="259">
        <v>423</v>
      </c>
      <c r="N15" s="258">
        <f>SUM(O15:P15)</f>
        <v>280</v>
      </c>
      <c r="O15" s="258">
        <v>150</v>
      </c>
      <c r="P15" s="259">
        <v>130</v>
      </c>
      <c r="Q15" s="260" t="s">
        <v>248</v>
      </c>
      <c r="R15" s="260" t="s">
        <v>248</v>
      </c>
      <c r="S15" s="261" t="s">
        <v>248</v>
      </c>
      <c r="T15" s="251"/>
      <c r="U15" s="262" t="s">
        <v>59</v>
      </c>
    </row>
    <row r="16" spans="1:22" s="242" customFormat="1" ht="15" customHeight="1" x14ac:dyDescent="0.25">
      <c r="B16" s="242" t="s">
        <v>121</v>
      </c>
      <c r="D16" s="257"/>
      <c r="E16" s="258">
        <f>SUM(F16:G16)</f>
        <v>5253</v>
      </c>
      <c r="F16" s="259">
        <v>2706</v>
      </c>
      <c r="G16" s="259">
        <v>2547</v>
      </c>
      <c r="H16" s="258">
        <f>SUM(I16:J16)</f>
        <v>4117</v>
      </c>
      <c r="I16" s="258">
        <v>2117</v>
      </c>
      <c r="J16" s="259">
        <v>2000</v>
      </c>
      <c r="K16" s="259">
        <f>SUM(L16:M16)</f>
        <v>905</v>
      </c>
      <c r="L16" s="259">
        <v>468</v>
      </c>
      <c r="M16" s="259">
        <v>437</v>
      </c>
      <c r="N16" s="258">
        <f>SUM(O16:P16)</f>
        <v>231</v>
      </c>
      <c r="O16" s="258">
        <v>121</v>
      </c>
      <c r="P16" s="259">
        <v>110</v>
      </c>
      <c r="Q16" s="260" t="s">
        <v>248</v>
      </c>
      <c r="R16" s="260" t="s">
        <v>248</v>
      </c>
      <c r="S16" s="263" t="s">
        <v>248</v>
      </c>
      <c r="T16" s="262"/>
      <c r="U16" s="264" t="s">
        <v>60</v>
      </c>
    </row>
    <row r="17" spans="1:23" s="242" customFormat="1" ht="15" customHeight="1" x14ac:dyDescent="0.25">
      <c r="B17" s="242" t="s">
        <v>50</v>
      </c>
      <c r="D17" s="257"/>
      <c r="E17" s="258">
        <f>SUM(F17:G17)</f>
        <v>88</v>
      </c>
      <c r="F17" s="259">
        <v>47</v>
      </c>
      <c r="G17" s="259">
        <v>41</v>
      </c>
      <c r="H17" s="258" t="s">
        <v>248</v>
      </c>
      <c r="I17" s="258" t="s">
        <v>248</v>
      </c>
      <c r="J17" s="259" t="s">
        <v>248</v>
      </c>
      <c r="K17" s="259">
        <f>SUM(L17:M17)</f>
        <v>88</v>
      </c>
      <c r="L17" s="259">
        <v>47</v>
      </c>
      <c r="M17" s="259">
        <v>41</v>
      </c>
      <c r="N17" s="258" t="s">
        <v>248</v>
      </c>
      <c r="O17" s="258" t="s">
        <v>248</v>
      </c>
      <c r="P17" s="259" t="s">
        <v>248</v>
      </c>
      <c r="Q17" s="260" t="s">
        <v>248</v>
      </c>
      <c r="R17" s="260" t="s">
        <v>248</v>
      </c>
      <c r="S17" s="263" t="s">
        <v>248</v>
      </c>
      <c r="T17" s="262"/>
      <c r="U17" s="264" t="s">
        <v>53</v>
      </c>
    </row>
    <row r="18" spans="1:23" s="242" customFormat="1" ht="15" customHeight="1" x14ac:dyDescent="0.25">
      <c r="A18" s="265" t="s">
        <v>8</v>
      </c>
      <c r="D18" s="257"/>
      <c r="E18" s="248">
        <f t="shared" ref="E18:P18" si="2">SUM(E19:E24)</f>
        <v>34595</v>
      </c>
      <c r="F18" s="249">
        <f t="shared" si="2"/>
        <v>17967</v>
      </c>
      <c r="G18" s="249">
        <f t="shared" si="2"/>
        <v>16628</v>
      </c>
      <c r="H18" s="248">
        <f t="shared" si="2"/>
        <v>29328</v>
      </c>
      <c r="I18" s="248">
        <f t="shared" si="2"/>
        <v>15249</v>
      </c>
      <c r="J18" s="249">
        <f t="shared" si="2"/>
        <v>14079</v>
      </c>
      <c r="K18" s="249">
        <f t="shared" si="2"/>
        <v>4543</v>
      </c>
      <c r="L18" s="249">
        <f t="shared" si="2"/>
        <v>2353</v>
      </c>
      <c r="M18" s="249">
        <f t="shared" si="2"/>
        <v>2190</v>
      </c>
      <c r="N18" s="248">
        <f t="shared" si="2"/>
        <v>724</v>
      </c>
      <c r="O18" s="248">
        <f t="shared" si="2"/>
        <v>365</v>
      </c>
      <c r="P18" s="249">
        <f t="shared" si="2"/>
        <v>359</v>
      </c>
      <c r="Q18" s="255" t="s">
        <v>248</v>
      </c>
      <c r="R18" s="255" t="s">
        <v>248</v>
      </c>
      <c r="S18" s="266" t="s">
        <v>248</v>
      </c>
      <c r="T18" s="256" t="s">
        <v>18</v>
      </c>
      <c r="U18" s="262"/>
      <c r="V18" s="184"/>
      <c r="W18" s="184"/>
    </row>
    <row r="19" spans="1:23" s="242" customFormat="1" ht="15" customHeight="1" x14ac:dyDescent="0.25">
      <c r="B19" s="242" t="s">
        <v>51</v>
      </c>
      <c r="D19" s="257"/>
      <c r="E19" s="258">
        <f t="shared" ref="E19:E24" si="3">SUM(F19:G19)</f>
        <v>5909</v>
      </c>
      <c r="F19" s="259">
        <v>3024</v>
      </c>
      <c r="G19" s="259">
        <v>2885</v>
      </c>
      <c r="H19" s="258">
        <f t="shared" ref="H19:H24" si="4">SUM(I19:J19)</f>
        <v>4861</v>
      </c>
      <c r="I19" s="258">
        <v>2509</v>
      </c>
      <c r="J19" s="259">
        <v>2352</v>
      </c>
      <c r="K19" s="259">
        <f t="shared" ref="K19:K24" si="5">SUM(L19:M19)</f>
        <v>866</v>
      </c>
      <c r="L19" s="259">
        <v>425</v>
      </c>
      <c r="M19" s="259">
        <v>441</v>
      </c>
      <c r="N19" s="258">
        <f t="shared" ref="N19:N24" si="6">SUM(O19:P19)</f>
        <v>182</v>
      </c>
      <c r="O19" s="258">
        <v>90</v>
      </c>
      <c r="P19" s="259">
        <v>92</v>
      </c>
      <c r="Q19" s="260" t="s">
        <v>248</v>
      </c>
      <c r="R19" s="260" t="s">
        <v>248</v>
      </c>
      <c r="S19" s="263" t="s">
        <v>248</v>
      </c>
      <c r="T19" s="262"/>
      <c r="U19" s="264" t="s">
        <v>54</v>
      </c>
    </row>
    <row r="20" spans="1:23" ht="15" customHeight="1" x14ac:dyDescent="0.3">
      <c r="A20" s="242"/>
      <c r="B20" s="242" t="s">
        <v>52</v>
      </c>
      <c r="C20" s="242"/>
      <c r="D20" s="257"/>
      <c r="E20" s="258">
        <f t="shared" si="3"/>
        <v>5875</v>
      </c>
      <c r="F20" s="259">
        <v>3064</v>
      </c>
      <c r="G20" s="259">
        <v>2811</v>
      </c>
      <c r="H20" s="258">
        <f t="shared" si="4"/>
        <v>4882</v>
      </c>
      <c r="I20" s="258">
        <v>2537</v>
      </c>
      <c r="J20" s="259">
        <v>2345</v>
      </c>
      <c r="K20" s="259">
        <f t="shared" si="5"/>
        <v>841</v>
      </c>
      <c r="L20" s="259">
        <v>456</v>
      </c>
      <c r="M20" s="259">
        <v>385</v>
      </c>
      <c r="N20" s="258">
        <f t="shared" si="6"/>
        <v>152</v>
      </c>
      <c r="O20" s="258">
        <v>71</v>
      </c>
      <c r="P20" s="259">
        <v>81</v>
      </c>
      <c r="Q20" s="260" t="s">
        <v>248</v>
      </c>
      <c r="R20" s="260" t="s">
        <v>248</v>
      </c>
      <c r="S20" s="263" t="s">
        <v>248</v>
      </c>
      <c r="T20" s="262"/>
      <c r="U20" s="264" t="s">
        <v>55</v>
      </c>
    </row>
    <row r="21" spans="1:23" ht="15" customHeight="1" x14ac:dyDescent="0.3">
      <c r="A21" s="265"/>
      <c r="B21" s="242" t="s">
        <v>90</v>
      </c>
      <c r="C21" s="242"/>
      <c r="D21" s="257"/>
      <c r="E21" s="258">
        <f t="shared" si="3"/>
        <v>5572</v>
      </c>
      <c r="F21" s="259">
        <v>2911</v>
      </c>
      <c r="G21" s="259">
        <v>2661</v>
      </c>
      <c r="H21" s="258">
        <f t="shared" si="4"/>
        <v>4677</v>
      </c>
      <c r="I21" s="258">
        <v>2453</v>
      </c>
      <c r="J21" s="259">
        <v>2224</v>
      </c>
      <c r="K21" s="259">
        <f t="shared" si="5"/>
        <v>776</v>
      </c>
      <c r="L21" s="259">
        <v>398</v>
      </c>
      <c r="M21" s="259">
        <v>378</v>
      </c>
      <c r="N21" s="258">
        <f t="shared" si="6"/>
        <v>119</v>
      </c>
      <c r="O21" s="258">
        <v>60</v>
      </c>
      <c r="P21" s="259">
        <v>59</v>
      </c>
      <c r="Q21" s="260" t="s">
        <v>248</v>
      </c>
      <c r="R21" s="260" t="s">
        <v>248</v>
      </c>
      <c r="S21" s="263" t="s">
        <v>248</v>
      </c>
      <c r="T21" s="262"/>
      <c r="U21" s="264" t="s">
        <v>111</v>
      </c>
    </row>
    <row r="22" spans="1:23" ht="15" customHeight="1" x14ac:dyDescent="0.3">
      <c r="A22" s="242"/>
      <c r="B22" s="242" t="s">
        <v>91</v>
      </c>
      <c r="C22" s="242"/>
      <c r="D22" s="257"/>
      <c r="E22" s="258">
        <f t="shared" si="3"/>
        <v>5734</v>
      </c>
      <c r="F22" s="259">
        <v>2994</v>
      </c>
      <c r="G22" s="259">
        <v>2740</v>
      </c>
      <c r="H22" s="258">
        <f t="shared" si="4"/>
        <v>4893</v>
      </c>
      <c r="I22" s="258">
        <v>2571</v>
      </c>
      <c r="J22" s="259">
        <v>2322</v>
      </c>
      <c r="K22" s="259">
        <f t="shared" si="5"/>
        <v>749</v>
      </c>
      <c r="L22" s="259">
        <v>377</v>
      </c>
      <c r="M22" s="259">
        <v>372</v>
      </c>
      <c r="N22" s="258">
        <f t="shared" si="6"/>
        <v>92</v>
      </c>
      <c r="O22" s="258">
        <v>46</v>
      </c>
      <c r="P22" s="259">
        <v>46</v>
      </c>
      <c r="Q22" s="260" t="s">
        <v>248</v>
      </c>
      <c r="R22" s="260" t="s">
        <v>248</v>
      </c>
      <c r="S22" s="263" t="s">
        <v>248</v>
      </c>
      <c r="T22" s="262"/>
      <c r="U22" s="264" t="s">
        <v>112</v>
      </c>
    </row>
    <row r="23" spans="1:23" ht="15" customHeight="1" x14ac:dyDescent="0.3">
      <c r="A23" s="242"/>
      <c r="B23" s="242" t="s">
        <v>92</v>
      </c>
      <c r="C23" s="242"/>
      <c r="D23" s="257"/>
      <c r="E23" s="258">
        <f t="shared" si="3"/>
        <v>5755</v>
      </c>
      <c r="F23" s="259">
        <v>2982</v>
      </c>
      <c r="G23" s="259">
        <v>2773</v>
      </c>
      <c r="H23" s="258">
        <f t="shared" si="4"/>
        <v>4986</v>
      </c>
      <c r="I23" s="258">
        <v>2580</v>
      </c>
      <c r="J23" s="259">
        <v>2406</v>
      </c>
      <c r="K23" s="259">
        <f t="shared" si="5"/>
        <v>673</v>
      </c>
      <c r="L23" s="259">
        <v>351</v>
      </c>
      <c r="M23" s="259">
        <v>322</v>
      </c>
      <c r="N23" s="258">
        <f t="shared" si="6"/>
        <v>96</v>
      </c>
      <c r="O23" s="258">
        <v>51</v>
      </c>
      <c r="P23" s="259">
        <v>45</v>
      </c>
      <c r="Q23" s="260" t="s">
        <v>248</v>
      </c>
      <c r="R23" s="260" t="s">
        <v>248</v>
      </c>
      <c r="S23" s="263" t="s">
        <v>248</v>
      </c>
      <c r="T23" s="262"/>
      <c r="U23" s="264" t="s">
        <v>113</v>
      </c>
    </row>
    <row r="24" spans="1:23" ht="15" customHeight="1" x14ac:dyDescent="0.3">
      <c r="A24" s="242"/>
      <c r="B24" s="242" t="s">
        <v>93</v>
      </c>
      <c r="C24" s="242"/>
      <c r="D24" s="257"/>
      <c r="E24" s="258">
        <f t="shared" si="3"/>
        <v>5750</v>
      </c>
      <c r="F24" s="259">
        <v>2992</v>
      </c>
      <c r="G24" s="259">
        <v>2758</v>
      </c>
      <c r="H24" s="258">
        <f t="shared" si="4"/>
        <v>5029</v>
      </c>
      <c r="I24" s="258">
        <v>2599</v>
      </c>
      <c r="J24" s="259">
        <v>2430</v>
      </c>
      <c r="K24" s="259">
        <f t="shared" si="5"/>
        <v>638</v>
      </c>
      <c r="L24" s="259">
        <v>346</v>
      </c>
      <c r="M24" s="259">
        <v>292</v>
      </c>
      <c r="N24" s="258">
        <f t="shared" si="6"/>
        <v>83</v>
      </c>
      <c r="O24" s="258">
        <v>47</v>
      </c>
      <c r="P24" s="259">
        <v>36</v>
      </c>
      <c r="Q24" s="260" t="s">
        <v>248</v>
      </c>
      <c r="R24" s="260" t="s">
        <v>248</v>
      </c>
      <c r="S24" s="263" t="s">
        <v>248</v>
      </c>
      <c r="T24" s="262"/>
      <c r="U24" s="264" t="s">
        <v>114</v>
      </c>
    </row>
    <row r="25" spans="1:23" ht="15" customHeight="1" x14ac:dyDescent="0.3">
      <c r="A25" s="265" t="s">
        <v>99</v>
      </c>
      <c r="B25" s="242"/>
      <c r="C25" s="242"/>
      <c r="D25" s="257"/>
      <c r="E25" s="248">
        <f t="shared" ref="E25:M25" si="7">SUM(E26:E28)</f>
        <v>16638</v>
      </c>
      <c r="F25" s="249">
        <f t="shared" si="7"/>
        <v>8525</v>
      </c>
      <c r="G25" s="249">
        <f t="shared" si="7"/>
        <v>8113</v>
      </c>
      <c r="H25" s="248">
        <f t="shared" si="7"/>
        <v>15196</v>
      </c>
      <c r="I25" s="248">
        <f t="shared" si="7"/>
        <v>7450</v>
      </c>
      <c r="J25" s="249">
        <f t="shared" si="7"/>
        <v>7746</v>
      </c>
      <c r="K25" s="249">
        <f t="shared" si="7"/>
        <v>1049</v>
      </c>
      <c r="L25" s="249">
        <f t="shared" si="7"/>
        <v>682</v>
      </c>
      <c r="M25" s="249">
        <f t="shared" si="7"/>
        <v>367</v>
      </c>
      <c r="N25" s="255" t="s">
        <v>248</v>
      </c>
      <c r="O25" s="255" t="s">
        <v>248</v>
      </c>
      <c r="P25" s="266" t="s">
        <v>248</v>
      </c>
      <c r="Q25" s="248">
        <f>SUM(Q26:Q28)</f>
        <v>393</v>
      </c>
      <c r="R25" s="248">
        <v>393</v>
      </c>
      <c r="S25" s="255" t="s">
        <v>248</v>
      </c>
      <c r="T25" s="256" t="s">
        <v>19</v>
      </c>
      <c r="U25" s="191"/>
      <c r="V25" s="184"/>
    </row>
    <row r="26" spans="1:23" ht="15" customHeight="1" x14ac:dyDescent="0.3">
      <c r="A26" s="242"/>
      <c r="B26" s="242" t="s">
        <v>87</v>
      </c>
      <c r="C26" s="242"/>
      <c r="D26" s="257"/>
      <c r="E26" s="258">
        <f>SUM(F26:G26)</f>
        <v>5654</v>
      </c>
      <c r="F26" s="259">
        <v>2964</v>
      </c>
      <c r="G26" s="259">
        <v>2690</v>
      </c>
      <c r="H26" s="258">
        <f>SUM(I26:J26)</f>
        <v>5147</v>
      </c>
      <c r="I26" s="258">
        <v>2578</v>
      </c>
      <c r="J26" s="259">
        <v>2569</v>
      </c>
      <c r="K26" s="259">
        <f>SUM(L26:M26)</f>
        <v>354</v>
      </c>
      <c r="L26" s="259">
        <v>233</v>
      </c>
      <c r="M26" s="259">
        <v>121</v>
      </c>
      <c r="N26" s="260" t="s">
        <v>248</v>
      </c>
      <c r="O26" s="260" t="s">
        <v>248</v>
      </c>
      <c r="P26" s="263" t="s">
        <v>248</v>
      </c>
      <c r="Q26" s="258">
        <v>153</v>
      </c>
      <c r="R26" s="258">
        <v>153</v>
      </c>
      <c r="S26" s="263" t="s">
        <v>248</v>
      </c>
      <c r="T26" s="262"/>
      <c r="U26" s="264" t="s">
        <v>97</v>
      </c>
    </row>
    <row r="27" spans="1:23" ht="15" customHeight="1" x14ac:dyDescent="0.3">
      <c r="A27" s="242"/>
      <c r="B27" s="242" t="s">
        <v>88</v>
      </c>
      <c r="C27" s="242"/>
      <c r="D27" s="257"/>
      <c r="E27" s="258">
        <f>SUM(F27:G27)</f>
        <v>5491</v>
      </c>
      <c r="F27" s="259">
        <v>2785</v>
      </c>
      <c r="G27" s="259">
        <v>2706</v>
      </c>
      <c r="H27" s="258">
        <f>SUM(I27:J27)</f>
        <v>5007</v>
      </c>
      <c r="I27" s="258">
        <v>2418</v>
      </c>
      <c r="J27" s="259">
        <v>2589</v>
      </c>
      <c r="K27" s="259">
        <f>SUM(L27:M27)</f>
        <v>355</v>
      </c>
      <c r="L27" s="259">
        <v>238</v>
      </c>
      <c r="M27" s="259">
        <v>117</v>
      </c>
      <c r="N27" s="260" t="s">
        <v>248</v>
      </c>
      <c r="O27" s="260" t="s">
        <v>248</v>
      </c>
      <c r="P27" s="263" t="s">
        <v>248</v>
      </c>
      <c r="Q27" s="258">
        <v>129</v>
      </c>
      <c r="R27" s="258">
        <v>129</v>
      </c>
      <c r="S27" s="263" t="s">
        <v>248</v>
      </c>
      <c r="T27" s="262"/>
      <c r="U27" s="264" t="s">
        <v>115</v>
      </c>
    </row>
    <row r="28" spans="1:23" ht="15" customHeight="1" x14ac:dyDescent="0.3">
      <c r="A28" s="242"/>
      <c r="B28" s="242" t="s">
        <v>89</v>
      </c>
      <c r="C28" s="242"/>
      <c r="D28" s="257"/>
      <c r="E28" s="258">
        <f>SUM(F28:G28)</f>
        <v>5493</v>
      </c>
      <c r="F28" s="259">
        <v>2776</v>
      </c>
      <c r="G28" s="259">
        <v>2717</v>
      </c>
      <c r="H28" s="258">
        <f>SUM(I28:J28)</f>
        <v>5042</v>
      </c>
      <c r="I28" s="258">
        <v>2454</v>
      </c>
      <c r="J28" s="259">
        <v>2588</v>
      </c>
      <c r="K28" s="259">
        <f>SUM(L28:M28)</f>
        <v>340</v>
      </c>
      <c r="L28" s="259">
        <v>211</v>
      </c>
      <c r="M28" s="259">
        <v>129</v>
      </c>
      <c r="N28" s="260" t="s">
        <v>248</v>
      </c>
      <c r="O28" s="260" t="s">
        <v>248</v>
      </c>
      <c r="P28" s="263" t="s">
        <v>248</v>
      </c>
      <c r="Q28" s="258">
        <v>111</v>
      </c>
      <c r="R28" s="258">
        <v>111</v>
      </c>
      <c r="S28" s="263" t="s">
        <v>248</v>
      </c>
      <c r="T28" s="262"/>
      <c r="U28" s="264" t="s">
        <v>116</v>
      </c>
    </row>
    <row r="29" spans="1:23" ht="15" customHeight="1" x14ac:dyDescent="0.3">
      <c r="A29" s="265" t="s">
        <v>100</v>
      </c>
      <c r="B29" s="242"/>
      <c r="C29" s="242"/>
      <c r="D29" s="257"/>
      <c r="E29" s="248">
        <f t="shared" ref="E29:M29" si="8">SUM(E30:E32)</f>
        <v>7312</v>
      </c>
      <c r="F29" s="249">
        <f t="shared" si="8"/>
        <v>2851</v>
      </c>
      <c r="G29" s="249">
        <f t="shared" si="8"/>
        <v>4461</v>
      </c>
      <c r="H29" s="248">
        <f t="shared" si="8"/>
        <v>6897</v>
      </c>
      <c r="I29" s="248">
        <f t="shared" si="8"/>
        <v>2556</v>
      </c>
      <c r="J29" s="249">
        <f t="shared" si="8"/>
        <v>4341</v>
      </c>
      <c r="K29" s="249">
        <f t="shared" si="8"/>
        <v>330</v>
      </c>
      <c r="L29" s="249">
        <f t="shared" si="8"/>
        <v>210</v>
      </c>
      <c r="M29" s="249">
        <f t="shared" si="8"/>
        <v>120</v>
      </c>
      <c r="N29" s="255" t="s">
        <v>248</v>
      </c>
      <c r="O29" s="255"/>
      <c r="P29" s="266" t="s">
        <v>248</v>
      </c>
      <c r="Q29" s="248">
        <f>SUM(Q30:Q32)</f>
        <v>85</v>
      </c>
      <c r="R29" s="248">
        <f>SUM(R30:R32)</f>
        <v>85</v>
      </c>
      <c r="S29" s="255" t="s">
        <v>248</v>
      </c>
      <c r="T29" s="256" t="s">
        <v>20</v>
      </c>
      <c r="U29" s="191"/>
      <c r="V29" s="184"/>
    </row>
    <row r="30" spans="1:23" ht="15" customHeight="1" x14ac:dyDescent="0.3">
      <c r="A30" s="242"/>
      <c r="B30" s="242" t="s">
        <v>94</v>
      </c>
      <c r="C30" s="242"/>
      <c r="D30" s="257"/>
      <c r="E30" s="258">
        <f>SUM(F30:G30)</f>
        <v>2572</v>
      </c>
      <c r="F30" s="259">
        <v>1024</v>
      </c>
      <c r="G30" s="259">
        <v>1548</v>
      </c>
      <c r="H30" s="258">
        <f>SUM(I30:J30)</f>
        <v>2422</v>
      </c>
      <c r="I30" s="258">
        <v>911</v>
      </c>
      <c r="J30" s="259">
        <v>1511</v>
      </c>
      <c r="K30" s="259">
        <f>SUM(L30:M30)</f>
        <v>125</v>
      </c>
      <c r="L30" s="259">
        <v>88</v>
      </c>
      <c r="M30" s="259">
        <v>37</v>
      </c>
      <c r="N30" s="260" t="s">
        <v>248</v>
      </c>
      <c r="O30" s="260" t="s">
        <v>248</v>
      </c>
      <c r="P30" s="263" t="s">
        <v>248</v>
      </c>
      <c r="Q30" s="258">
        <v>25</v>
      </c>
      <c r="R30" s="258">
        <v>25</v>
      </c>
      <c r="S30" s="263" t="s">
        <v>248</v>
      </c>
      <c r="T30" s="262"/>
      <c r="U30" s="264" t="s">
        <v>98</v>
      </c>
    </row>
    <row r="31" spans="1:23" ht="15" customHeight="1" x14ac:dyDescent="0.3">
      <c r="A31" s="242"/>
      <c r="B31" s="242" t="s">
        <v>95</v>
      </c>
      <c r="C31" s="242"/>
      <c r="D31" s="257"/>
      <c r="E31" s="258">
        <f>SUM(F31:G31)</f>
        <v>2491</v>
      </c>
      <c r="F31" s="259">
        <v>974</v>
      </c>
      <c r="G31" s="259">
        <v>1517</v>
      </c>
      <c r="H31" s="258">
        <f>SUM(I31:J31)</f>
        <v>2316</v>
      </c>
      <c r="I31" s="258">
        <v>856</v>
      </c>
      <c r="J31" s="259">
        <v>1460</v>
      </c>
      <c r="K31" s="259">
        <f>SUM(L31:M31)</f>
        <v>137</v>
      </c>
      <c r="L31" s="259">
        <v>80</v>
      </c>
      <c r="M31" s="259">
        <v>57</v>
      </c>
      <c r="N31" s="260" t="s">
        <v>248</v>
      </c>
      <c r="O31" s="260" t="s">
        <v>248</v>
      </c>
      <c r="P31" s="263" t="s">
        <v>248</v>
      </c>
      <c r="Q31" s="258">
        <v>38</v>
      </c>
      <c r="R31" s="258">
        <v>38</v>
      </c>
      <c r="S31" s="263" t="s">
        <v>248</v>
      </c>
      <c r="T31" s="262"/>
      <c r="U31" s="264" t="s">
        <v>117</v>
      </c>
    </row>
    <row r="32" spans="1:23" ht="15" customHeight="1" x14ac:dyDescent="0.3">
      <c r="A32" s="242"/>
      <c r="B32" s="242" t="s">
        <v>96</v>
      </c>
      <c r="C32" s="242"/>
      <c r="D32" s="257"/>
      <c r="E32" s="258">
        <f>SUM(F32:G32)</f>
        <v>2249</v>
      </c>
      <c r="F32" s="259">
        <v>853</v>
      </c>
      <c r="G32" s="259">
        <v>1396</v>
      </c>
      <c r="H32" s="258">
        <f>SUM(I32:J32)</f>
        <v>2159</v>
      </c>
      <c r="I32" s="258">
        <v>789</v>
      </c>
      <c r="J32" s="259">
        <v>1370</v>
      </c>
      <c r="K32" s="259">
        <f>SUM(L32:M32)</f>
        <v>68</v>
      </c>
      <c r="L32" s="259">
        <v>42</v>
      </c>
      <c r="M32" s="259">
        <v>26</v>
      </c>
      <c r="N32" s="260" t="s">
        <v>248</v>
      </c>
      <c r="O32" s="260" t="s">
        <v>248</v>
      </c>
      <c r="P32" s="263" t="s">
        <v>248</v>
      </c>
      <c r="Q32" s="258">
        <v>22</v>
      </c>
      <c r="R32" s="258">
        <v>22</v>
      </c>
      <c r="S32" s="263" t="s">
        <v>248</v>
      </c>
      <c r="T32" s="262"/>
      <c r="U32" s="264" t="s">
        <v>118</v>
      </c>
    </row>
    <row r="33" spans="1:21" ht="6" customHeight="1" x14ac:dyDescent="0.3">
      <c r="A33" s="267"/>
      <c r="B33" s="267"/>
      <c r="C33" s="267"/>
      <c r="D33" s="267"/>
      <c r="E33" s="268"/>
      <c r="F33" s="269"/>
      <c r="G33" s="269"/>
      <c r="H33" s="268"/>
      <c r="I33" s="268"/>
      <c r="J33" s="269"/>
      <c r="K33" s="269"/>
      <c r="L33" s="269"/>
      <c r="M33" s="269"/>
      <c r="N33" s="268"/>
      <c r="O33" s="268"/>
      <c r="P33" s="269"/>
      <c r="Q33" s="268"/>
      <c r="R33" s="268"/>
      <c r="S33" s="269"/>
      <c r="T33" s="267"/>
      <c r="U33" s="267"/>
    </row>
    <row r="34" spans="1:21" ht="6" customHeight="1" x14ac:dyDescent="0.3"/>
    <row r="35" spans="1:21" s="66" customFormat="1" ht="15" customHeight="1" x14ac:dyDescent="0.25">
      <c r="A35" s="66" t="s">
        <v>241</v>
      </c>
      <c r="K35" s="66" t="s">
        <v>243</v>
      </c>
    </row>
    <row r="36" spans="1:21" s="66" customFormat="1" ht="15" customHeight="1" x14ac:dyDescent="0.25">
      <c r="A36" s="66" t="s">
        <v>227</v>
      </c>
      <c r="C36" s="66" t="s">
        <v>242</v>
      </c>
      <c r="K36" s="66" t="s">
        <v>244</v>
      </c>
    </row>
    <row r="37" spans="1:21" ht="15" customHeight="1" x14ac:dyDescent="0.3">
      <c r="N37" s="262"/>
      <c r="O37" s="262"/>
      <c r="P37" s="262"/>
    </row>
  </sheetData>
  <mergeCells count="23">
    <mergeCell ref="T4:U10"/>
    <mergeCell ref="Q7:S7"/>
    <mergeCell ref="Q6:S6"/>
    <mergeCell ref="N8:P8"/>
    <mergeCell ref="N7:P7"/>
    <mergeCell ref="H4:S4"/>
    <mergeCell ref="N6:P6"/>
    <mergeCell ref="K6:M6"/>
    <mergeCell ref="K7:M7"/>
    <mergeCell ref="K8:M8"/>
    <mergeCell ref="Q5:S5"/>
    <mergeCell ref="H7:J7"/>
    <mergeCell ref="Q8:S8"/>
    <mergeCell ref="A12:D12"/>
    <mergeCell ref="A4:D10"/>
    <mergeCell ref="E5:G5"/>
    <mergeCell ref="E6:G6"/>
    <mergeCell ref="N5:P5"/>
    <mergeCell ref="H8:J8"/>
    <mergeCell ref="H5:J5"/>
    <mergeCell ref="H6:J6"/>
    <mergeCell ref="E7:G7"/>
    <mergeCell ref="K5:M5"/>
  </mergeCells>
  <phoneticPr fontId="2" type="noConversion"/>
  <pageMargins left="0.55118110236220474" right="0.43" top="0.78740157480314965" bottom="0.51181102362204722" header="0.51181102362204722" footer="0.43307086614173229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showGridLines="0" workbookViewId="0">
      <selection sqref="A1:XFD1048576"/>
    </sheetView>
  </sheetViews>
  <sheetFormatPr defaultRowHeight="23.45" customHeight="1" x14ac:dyDescent="0.5"/>
  <cols>
    <col min="1" max="1" width="1.7109375" style="68" customWidth="1"/>
    <col min="2" max="2" width="5.85546875" style="68" customWidth="1"/>
    <col min="3" max="3" width="4.140625" style="68" customWidth="1"/>
    <col min="4" max="4" width="7.85546875" style="68" customWidth="1"/>
    <col min="5" max="5" width="14.7109375" style="68" customWidth="1"/>
    <col min="6" max="6" width="19.85546875" style="68" customWidth="1"/>
    <col min="7" max="7" width="19.28515625" style="68" customWidth="1"/>
    <col min="8" max="8" width="1.85546875" style="68" customWidth="1"/>
    <col min="9" max="9" width="20.85546875" style="68" customWidth="1"/>
    <col min="10" max="10" width="18.42578125" style="68" customWidth="1"/>
    <col min="11" max="11" width="1" style="68" customWidth="1"/>
    <col min="12" max="12" width="21" style="68" customWidth="1"/>
    <col min="13" max="13" width="9.140625" style="68" hidden="1" customWidth="1"/>
    <col min="14" max="14" width="5.7109375" style="68" customWidth="1"/>
    <col min="15" max="15" width="2.28515625" style="68" customWidth="1"/>
    <col min="16" max="16" width="4.140625" style="68" customWidth="1"/>
    <col min="17" max="16384" width="9.140625" style="68"/>
  </cols>
  <sheetData>
    <row r="1" spans="1:14" s="205" customFormat="1" ht="23.45" customHeight="1" x14ac:dyDescent="0.5">
      <c r="B1" s="215" t="s">
        <v>35</v>
      </c>
      <c r="C1" s="216">
        <v>3.8</v>
      </c>
      <c r="D1" s="215" t="s">
        <v>264</v>
      </c>
    </row>
    <row r="2" spans="1:14" s="217" customFormat="1" ht="23.45" customHeight="1" x14ac:dyDescent="0.5">
      <c r="B2" s="218" t="s">
        <v>125</v>
      </c>
      <c r="C2" s="216">
        <v>3.8</v>
      </c>
      <c r="D2" s="218" t="s">
        <v>265</v>
      </c>
    </row>
    <row r="3" spans="1:14" ht="6" customHeight="1" x14ac:dyDescent="0.5"/>
    <row r="4" spans="1:14" s="13" customFormat="1" ht="23.45" customHeight="1" x14ac:dyDescent="0.5">
      <c r="A4" s="351" t="s">
        <v>122</v>
      </c>
      <c r="B4" s="351"/>
      <c r="C4" s="351"/>
      <c r="D4" s="352"/>
      <c r="E4" s="219"/>
      <c r="F4" s="357" t="s">
        <v>0</v>
      </c>
      <c r="G4" s="358"/>
      <c r="H4" s="358"/>
      <c r="I4" s="358"/>
      <c r="J4" s="359"/>
      <c r="K4" s="385" t="s">
        <v>123</v>
      </c>
      <c r="L4" s="351"/>
      <c r="M4" s="351"/>
      <c r="N4" s="351"/>
    </row>
    <row r="5" spans="1:14" s="13" customFormat="1" ht="23.45" customHeight="1" x14ac:dyDescent="0.5">
      <c r="A5" s="353"/>
      <c r="B5" s="353"/>
      <c r="C5" s="353"/>
      <c r="D5" s="354"/>
      <c r="E5" s="220"/>
      <c r="F5" s="220" t="s">
        <v>1</v>
      </c>
      <c r="G5" s="379" t="s">
        <v>1</v>
      </c>
      <c r="H5" s="380"/>
      <c r="I5" s="220" t="s">
        <v>85</v>
      </c>
      <c r="J5" s="12"/>
      <c r="K5" s="386"/>
      <c r="L5" s="353"/>
      <c r="M5" s="353"/>
      <c r="N5" s="353"/>
    </row>
    <row r="6" spans="1:14" s="13" customFormat="1" ht="23.45" customHeight="1" x14ac:dyDescent="0.5">
      <c r="A6" s="353"/>
      <c r="B6" s="353"/>
      <c r="C6" s="353"/>
      <c r="D6" s="354"/>
      <c r="E6" s="220" t="s">
        <v>3</v>
      </c>
      <c r="F6" s="220" t="s">
        <v>2</v>
      </c>
      <c r="G6" s="381" t="s">
        <v>158</v>
      </c>
      <c r="H6" s="382"/>
      <c r="I6" s="12" t="s">
        <v>86</v>
      </c>
      <c r="J6" s="12" t="s">
        <v>157</v>
      </c>
      <c r="K6" s="386"/>
      <c r="L6" s="353"/>
      <c r="M6" s="353"/>
      <c r="N6" s="353"/>
    </row>
    <row r="7" spans="1:14" s="13" customFormat="1" ht="23.45" customHeight="1" x14ac:dyDescent="0.5">
      <c r="A7" s="353"/>
      <c r="B7" s="353"/>
      <c r="C7" s="353"/>
      <c r="D7" s="354"/>
      <c r="E7" s="12" t="s">
        <v>4</v>
      </c>
      <c r="F7" s="220" t="s">
        <v>223</v>
      </c>
      <c r="G7" s="381" t="s">
        <v>225</v>
      </c>
      <c r="H7" s="382"/>
      <c r="I7" s="12" t="s">
        <v>159</v>
      </c>
      <c r="J7" s="12" t="s">
        <v>162</v>
      </c>
      <c r="K7" s="386"/>
      <c r="L7" s="353"/>
      <c r="M7" s="353"/>
      <c r="N7" s="353"/>
    </row>
    <row r="8" spans="1:14" s="13" customFormat="1" ht="23.45" customHeight="1" x14ac:dyDescent="0.5">
      <c r="A8" s="355"/>
      <c r="B8" s="355"/>
      <c r="C8" s="355"/>
      <c r="D8" s="356"/>
      <c r="E8" s="221"/>
      <c r="F8" s="222" t="s">
        <v>224</v>
      </c>
      <c r="G8" s="383" t="s">
        <v>224</v>
      </c>
      <c r="H8" s="384"/>
      <c r="I8" s="223" t="s">
        <v>226</v>
      </c>
      <c r="J8" s="223"/>
      <c r="K8" s="387"/>
      <c r="L8" s="355"/>
      <c r="M8" s="355"/>
      <c r="N8" s="355"/>
    </row>
    <row r="9" spans="1:14" s="13" customFormat="1" ht="6" customHeight="1" x14ac:dyDescent="0.5">
      <c r="A9" s="173"/>
      <c r="B9" s="173"/>
      <c r="C9" s="173"/>
      <c r="D9" s="174"/>
      <c r="E9" s="224"/>
      <c r="F9" s="220"/>
      <c r="G9" s="220"/>
      <c r="H9" s="225"/>
      <c r="I9" s="12"/>
      <c r="J9" s="226"/>
      <c r="K9" s="173"/>
      <c r="L9" s="173"/>
      <c r="M9" s="173"/>
      <c r="N9" s="173"/>
    </row>
    <row r="10" spans="1:14" s="13" customFormat="1" ht="23.45" customHeight="1" x14ac:dyDescent="0.5">
      <c r="A10" s="388" t="s">
        <v>66</v>
      </c>
      <c r="B10" s="388"/>
      <c r="C10" s="388"/>
      <c r="D10" s="349"/>
      <c r="E10" s="137">
        <f t="shared" ref="E10:E16" si="0">SUM(F10:J10)</f>
        <v>69836</v>
      </c>
      <c r="F10" s="138">
        <f>SUM(F11:F16)</f>
        <v>59619</v>
      </c>
      <c r="G10" s="139">
        <f>SUM(G11:G16)</f>
        <v>8282</v>
      </c>
      <c r="H10" s="131"/>
      <c r="I10" s="138">
        <f>SUM(I11:I16)</f>
        <v>1457</v>
      </c>
      <c r="J10" s="138">
        <f>SUM(J11:J16)</f>
        <v>478</v>
      </c>
      <c r="K10" s="350" t="s">
        <v>4</v>
      </c>
      <c r="L10" s="388"/>
    </row>
    <row r="11" spans="1:14" ht="23.45" customHeight="1" x14ac:dyDescent="0.5">
      <c r="A11" s="13" t="s">
        <v>247</v>
      </c>
      <c r="B11" s="180"/>
      <c r="C11" s="180"/>
      <c r="D11" s="172"/>
      <c r="E11" s="140">
        <f t="shared" si="0"/>
        <v>20352</v>
      </c>
      <c r="F11" s="227">
        <v>14750</v>
      </c>
      <c r="G11" s="228">
        <v>4768</v>
      </c>
      <c r="H11" s="229"/>
      <c r="I11" s="230">
        <v>552</v>
      </c>
      <c r="J11" s="230">
        <v>282</v>
      </c>
      <c r="K11" s="180"/>
      <c r="L11" s="13" t="s">
        <v>235</v>
      </c>
    </row>
    <row r="12" spans="1:14" ht="23.45" customHeight="1" x14ac:dyDescent="0.5">
      <c r="A12" s="13" t="s">
        <v>230</v>
      </c>
      <c r="B12" s="180"/>
      <c r="C12" s="180"/>
      <c r="D12" s="172"/>
      <c r="E12" s="140">
        <f t="shared" si="0"/>
        <v>13104</v>
      </c>
      <c r="F12" s="228">
        <v>11229</v>
      </c>
      <c r="G12" s="228">
        <v>1198</v>
      </c>
      <c r="H12" s="229"/>
      <c r="I12" s="230">
        <v>632</v>
      </c>
      <c r="J12" s="230">
        <v>45</v>
      </c>
      <c r="K12" s="180"/>
      <c r="L12" s="13" t="s">
        <v>236</v>
      </c>
    </row>
    <row r="13" spans="1:14" ht="23.45" customHeight="1" x14ac:dyDescent="0.5">
      <c r="A13" s="13" t="s">
        <v>231</v>
      </c>
      <c r="B13" s="13"/>
      <c r="C13" s="13"/>
      <c r="D13" s="231"/>
      <c r="E13" s="140">
        <f t="shared" si="0"/>
        <v>7953</v>
      </c>
      <c r="F13" s="230">
        <v>7566</v>
      </c>
      <c r="G13" s="228">
        <v>324</v>
      </c>
      <c r="H13" s="229"/>
      <c r="I13" s="232" t="s">
        <v>248</v>
      </c>
      <c r="J13" s="230">
        <v>63</v>
      </c>
      <c r="K13" s="13"/>
      <c r="L13" s="13" t="s">
        <v>237</v>
      </c>
    </row>
    <row r="14" spans="1:14" ht="23.45" customHeight="1" x14ac:dyDescent="0.5">
      <c r="A14" s="13" t="s">
        <v>232</v>
      </c>
      <c r="B14" s="13"/>
      <c r="C14" s="13"/>
      <c r="D14" s="231"/>
      <c r="E14" s="140">
        <f t="shared" si="0"/>
        <v>14254</v>
      </c>
      <c r="F14" s="230">
        <v>13239</v>
      </c>
      <c r="G14" s="228">
        <v>881</v>
      </c>
      <c r="H14" s="229"/>
      <c r="I14" s="230">
        <v>134</v>
      </c>
      <c r="J14" s="232" t="s">
        <v>248</v>
      </c>
      <c r="K14" s="13"/>
      <c r="L14" s="13" t="s">
        <v>238</v>
      </c>
    </row>
    <row r="15" spans="1:14" ht="23.45" customHeight="1" x14ac:dyDescent="0.5">
      <c r="A15" s="13" t="s">
        <v>233</v>
      </c>
      <c r="B15" s="13"/>
      <c r="C15" s="13"/>
      <c r="D15" s="231"/>
      <c r="E15" s="140">
        <f t="shared" si="0"/>
        <v>9353</v>
      </c>
      <c r="F15" s="230">
        <v>8251</v>
      </c>
      <c r="G15" s="228">
        <v>1014</v>
      </c>
      <c r="H15" s="229"/>
      <c r="I15" s="232" t="s">
        <v>248</v>
      </c>
      <c r="J15" s="230">
        <v>88</v>
      </c>
      <c r="K15" s="13"/>
      <c r="L15" s="13" t="s">
        <v>239</v>
      </c>
    </row>
    <row r="16" spans="1:14" ht="23.45" customHeight="1" x14ac:dyDescent="0.5">
      <c r="A16" s="13" t="s">
        <v>234</v>
      </c>
      <c r="B16" s="13"/>
      <c r="C16" s="13"/>
      <c r="D16" s="231"/>
      <c r="E16" s="140">
        <f t="shared" si="0"/>
        <v>4820</v>
      </c>
      <c r="F16" s="228">
        <v>4584</v>
      </c>
      <c r="G16" s="228">
        <v>97</v>
      </c>
      <c r="H16" s="229"/>
      <c r="I16" s="230">
        <v>139</v>
      </c>
      <c r="J16" s="232" t="s">
        <v>248</v>
      </c>
      <c r="K16" s="13"/>
      <c r="L16" s="13" t="s">
        <v>240</v>
      </c>
    </row>
    <row r="17" spans="1:14" ht="6" customHeight="1" x14ac:dyDescent="0.5">
      <c r="A17" s="233"/>
      <c r="B17" s="233"/>
      <c r="C17" s="233"/>
      <c r="D17" s="234"/>
      <c r="E17" s="235"/>
      <c r="F17" s="236"/>
      <c r="G17" s="235"/>
      <c r="H17" s="234"/>
      <c r="I17" s="236"/>
      <c r="J17" s="236"/>
      <c r="K17" s="233"/>
      <c r="L17" s="233"/>
      <c r="N17" s="233"/>
    </row>
    <row r="18" spans="1:14" ht="6" customHeight="1" x14ac:dyDescent="0.5"/>
    <row r="19" spans="1:14" ht="23.45" customHeight="1" x14ac:dyDescent="0.5">
      <c r="A19" s="47" t="s">
        <v>241</v>
      </c>
      <c r="B19" s="47"/>
      <c r="C19" s="47"/>
      <c r="D19" s="47"/>
      <c r="E19" s="47"/>
      <c r="F19" s="47"/>
      <c r="G19" s="47"/>
      <c r="H19" s="47" t="s">
        <v>243</v>
      </c>
      <c r="I19" s="47"/>
      <c r="J19" s="47"/>
      <c r="K19" s="47"/>
      <c r="L19" s="47"/>
    </row>
    <row r="20" spans="1:14" ht="23.45" customHeight="1" x14ac:dyDescent="0.5">
      <c r="A20" s="47" t="s">
        <v>227</v>
      </c>
      <c r="B20" s="47"/>
      <c r="C20" s="47" t="s">
        <v>242</v>
      </c>
      <c r="D20" s="47"/>
      <c r="E20" s="47"/>
      <c r="F20" s="47"/>
      <c r="G20" s="47"/>
      <c r="H20" s="47" t="s">
        <v>244</v>
      </c>
      <c r="I20" s="47"/>
      <c r="J20" s="47"/>
      <c r="K20" s="47"/>
      <c r="L20" s="47"/>
    </row>
    <row r="21" spans="1:14" ht="23.45" customHeight="1" x14ac:dyDescent="0.5">
      <c r="C21" s="237"/>
      <c r="D21" s="237"/>
      <c r="E21" s="237"/>
    </row>
    <row r="22" spans="1:14" ht="23.45" customHeight="1" x14ac:dyDescent="0.5">
      <c r="C22" s="237"/>
      <c r="D22" s="237"/>
      <c r="E22" s="237"/>
    </row>
  </sheetData>
  <mergeCells count="9">
    <mergeCell ref="A10:D10"/>
    <mergeCell ref="K10:L10"/>
    <mergeCell ref="A4:D8"/>
    <mergeCell ref="F4:J4"/>
    <mergeCell ref="K4:N8"/>
    <mergeCell ref="G5:H5"/>
    <mergeCell ref="G6:H6"/>
    <mergeCell ref="G7:H7"/>
    <mergeCell ref="G8:H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0"/>
  <sheetViews>
    <sheetView showGridLines="0" workbookViewId="0">
      <selection activeCell="X15" sqref="X15"/>
    </sheetView>
  </sheetViews>
  <sheetFormatPr defaultRowHeight="23.45" customHeight="1" x14ac:dyDescent="0.5"/>
  <cols>
    <col min="1" max="1" width="1.7109375" style="68" customWidth="1"/>
    <col min="2" max="2" width="6" style="68" customWidth="1"/>
    <col min="3" max="3" width="4.5703125" style="68" customWidth="1"/>
    <col min="4" max="4" width="6" style="68" customWidth="1"/>
    <col min="5" max="7" width="6.85546875" style="68" customWidth="1"/>
    <col min="8" max="8" width="6.28515625" style="68" customWidth="1"/>
    <col min="9" max="19" width="6.5703125" style="68" customWidth="1"/>
    <col min="20" max="20" width="25.5703125" style="68" customWidth="1"/>
    <col min="21" max="21" width="2.28515625" style="68" customWidth="1"/>
    <col min="22" max="22" width="4.85546875" style="68" customWidth="1"/>
    <col min="23" max="16384" width="9.140625" style="68"/>
  </cols>
  <sheetData>
    <row r="1" spans="1:20" s="205" customFormat="1" ht="23.45" customHeight="1" x14ac:dyDescent="0.5">
      <c r="B1" s="205" t="s">
        <v>38</v>
      </c>
      <c r="C1" s="206">
        <v>3.9</v>
      </c>
      <c r="D1" s="205" t="s">
        <v>266</v>
      </c>
    </row>
    <row r="2" spans="1:20" s="207" customFormat="1" ht="23.45" customHeight="1" x14ac:dyDescent="0.5">
      <c r="B2" s="205" t="s">
        <v>125</v>
      </c>
      <c r="C2" s="206">
        <v>3.9</v>
      </c>
      <c r="D2" s="205" t="s">
        <v>267</v>
      </c>
      <c r="E2" s="205"/>
    </row>
    <row r="3" spans="1:20" ht="6" customHeight="1" x14ac:dyDescent="0.5"/>
    <row r="4" spans="1:20" s="47" customFormat="1" ht="23.45" customHeight="1" x14ac:dyDescent="0.5">
      <c r="A4" s="394" t="s">
        <v>122</v>
      </c>
      <c r="B4" s="394"/>
      <c r="C4" s="394"/>
      <c r="D4" s="441"/>
      <c r="E4" s="208"/>
      <c r="F4" s="209"/>
      <c r="G4" s="210"/>
      <c r="H4" s="401" t="s">
        <v>42</v>
      </c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3"/>
      <c r="T4" s="410" t="s">
        <v>123</v>
      </c>
    </row>
    <row r="5" spans="1:20" s="47" customFormat="1" ht="23.45" customHeight="1" x14ac:dyDescent="0.5">
      <c r="A5" s="442"/>
      <c r="B5" s="442"/>
      <c r="C5" s="442"/>
      <c r="D5" s="443"/>
      <c r="E5" s="407" t="s">
        <v>3</v>
      </c>
      <c r="F5" s="408"/>
      <c r="G5" s="409"/>
      <c r="H5" s="410" t="s">
        <v>23</v>
      </c>
      <c r="I5" s="411"/>
      <c r="J5" s="412"/>
      <c r="K5" s="410" t="s">
        <v>8</v>
      </c>
      <c r="L5" s="411"/>
      <c r="M5" s="412"/>
      <c r="N5" s="411" t="s">
        <v>61</v>
      </c>
      <c r="O5" s="411"/>
      <c r="P5" s="412"/>
      <c r="Q5" s="410" t="s">
        <v>62</v>
      </c>
      <c r="R5" s="411"/>
      <c r="S5" s="412"/>
      <c r="T5" s="407"/>
    </row>
    <row r="6" spans="1:20" s="47" customFormat="1" ht="23.45" customHeight="1" x14ac:dyDescent="0.5">
      <c r="A6" s="442"/>
      <c r="B6" s="442"/>
      <c r="C6" s="442"/>
      <c r="D6" s="443"/>
      <c r="E6" s="407" t="s">
        <v>4</v>
      </c>
      <c r="F6" s="408"/>
      <c r="G6" s="409"/>
      <c r="H6" s="407" t="s">
        <v>25</v>
      </c>
      <c r="I6" s="408"/>
      <c r="J6" s="409"/>
      <c r="K6" s="407" t="s">
        <v>18</v>
      </c>
      <c r="L6" s="408"/>
      <c r="M6" s="409"/>
      <c r="N6" s="408" t="s">
        <v>164</v>
      </c>
      <c r="O6" s="408"/>
      <c r="P6" s="409"/>
      <c r="Q6" s="407" t="s">
        <v>165</v>
      </c>
      <c r="R6" s="408"/>
      <c r="S6" s="409"/>
      <c r="T6" s="407"/>
    </row>
    <row r="7" spans="1:20" s="47" customFormat="1" ht="23.45" customHeight="1" x14ac:dyDescent="0.5">
      <c r="A7" s="442"/>
      <c r="B7" s="442"/>
      <c r="C7" s="442"/>
      <c r="D7" s="443"/>
      <c r="E7" s="67" t="s">
        <v>3</v>
      </c>
      <c r="F7" s="67" t="s">
        <v>26</v>
      </c>
      <c r="G7" s="197" t="s">
        <v>27</v>
      </c>
      <c r="H7" s="67" t="s">
        <v>3</v>
      </c>
      <c r="I7" s="67" t="s">
        <v>26</v>
      </c>
      <c r="J7" s="197" t="s">
        <v>27</v>
      </c>
      <c r="K7" s="67" t="s">
        <v>3</v>
      </c>
      <c r="L7" s="67" t="s">
        <v>26</v>
      </c>
      <c r="M7" s="197" t="s">
        <v>27</v>
      </c>
      <c r="N7" s="67" t="s">
        <v>3</v>
      </c>
      <c r="O7" s="67" t="s">
        <v>26</v>
      </c>
      <c r="P7" s="197" t="s">
        <v>27</v>
      </c>
      <c r="Q7" s="67" t="s">
        <v>3</v>
      </c>
      <c r="R7" s="67" t="s">
        <v>26</v>
      </c>
      <c r="S7" s="197" t="s">
        <v>27</v>
      </c>
      <c r="T7" s="407"/>
    </row>
    <row r="8" spans="1:20" s="47" customFormat="1" ht="23.45" customHeight="1" x14ac:dyDescent="0.5">
      <c r="A8" s="444"/>
      <c r="B8" s="444"/>
      <c r="C8" s="444"/>
      <c r="D8" s="445"/>
      <c r="E8" s="64" t="s">
        <v>4</v>
      </c>
      <c r="F8" s="64" t="s">
        <v>28</v>
      </c>
      <c r="G8" s="203" t="s">
        <v>29</v>
      </c>
      <c r="H8" s="64" t="s">
        <v>4</v>
      </c>
      <c r="I8" s="64" t="s">
        <v>28</v>
      </c>
      <c r="J8" s="203" t="s">
        <v>29</v>
      </c>
      <c r="K8" s="64" t="s">
        <v>4</v>
      </c>
      <c r="L8" s="64" t="s">
        <v>28</v>
      </c>
      <c r="M8" s="203" t="s">
        <v>29</v>
      </c>
      <c r="N8" s="64" t="s">
        <v>4</v>
      </c>
      <c r="O8" s="64" t="s">
        <v>28</v>
      </c>
      <c r="P8" s="203" t="s">
        <v>29</v>
      </c>
      <c r="Q8" s="64" t="s">
        <v>4</v>
      </c>
      <c r="R8" s="64" t="s">
        <v>28</v>
      </c>
      <c r="S8" s="203" t="s">
        <v>29</v>
      </c>
      <c r="T8" s="389"/>
    </row>
    <row r="9" spans="1:20" s="161" customFormat="1" ht="6" customHeight="1" x14ac:dyDescent="0.5">
      <c r="A9" s="81"/>
      <c r="B9" s="81"/>
      <c r="C9" s="81"/>
      <c r="D9" s="182"/>
      <c r="E9" s="65"/>
      <c r="F9" s="65"/>
      <c r="G9" s="196"/>
      <c r="H9" s="65"/>
      <c r="I9" s="65"/>
      <c r="J9" s="196"/>
      <c r="K9" s="65"/>
      <c r="L9" s="65"/>
      <c r="M9" s="196"/>
      <c r="N9" s="65"/>
      <c r="O9" s="65"/>
      <c r="P9" s="65"/>
      <c r="Q9" s="65"/>
      <c r="R9" s="65"/>
      <c r="S9" s="196"/>
      <c r="T9" s="57"/>
    </row>
    <row r="10" spans="1:20" ht="23.45" customHeight="1" x14ac:dyDescent="0.5">
      <c r="A10" s="392" t="s">
        <v>66</v>
      </c>
      <c r="B10" s="392"/>
      <c r="C10" s="392"/>
      <c r="D10" s="393"/>
      <c r="E10" s="136">
        <f t="shared" ref="E10:E16" si="0">SUM(F10:G10)</f>
        <v>69836</v>
      </c>
      <c r="F10" s="136">
        <f>SUM(F11:F16)</f>
        <v>35153</v>
      </c>
      <c r="G10" s="136">
        <f>SUM(G11:G16)</f>
        <v>34683</v>
      </c>
      <c r="H10" s="136">
        <f t="shared" ref="H10:H16" si="1">SUM(I10:J10)</f>
        <v>11291</v>
      </c>
      <c r="I10" s="136">
        <f>SUM(I11:I16)</f>
        <v>5810</v>
      </c>
      <c r="J10" s="136">
        <f>SUM(J11:J16)</f>
        <v>5481</v>
      </c>
      <c r="K10" s="136">
        <f t="shared" ref="K10:K16" si="2">SUM(L10:M10)</f>
        <v>34595</v>
      </c>
      <c r="L10" s="136">
        <f>SUM(L11:L16)</f>
        <v>17967</v>
      </c>
      <c r="M10" s="136">
        <f>SUM(M11:M16)</f>
        <v>16628</v>
      </c>
      <c r="N10" s="136">
        <f t="shared" ref="N10:N16" si="3">SUM(O10:P10)</f>
        <v>16638</v>
      </c>
      <c r="O10" s="136">
        <f>SUM(O11:O16)</f>
        <v>8525</v>
      </c>
      <c r="P10" s="136">
        <f>SUM(P11:P16)</f>
        <v>8113</v>
      </c>
      <c r="Q10" s="136">
        <f t="shared" ref="Q10:Q16" si="4">SUM(R10:S10)</f>
        <v>7312</v>
      </c>
      <c r="R10" s="136">
        <f>SUM(R11:R16)</f>
        <v>2851</v>
      </c>
      <c r="S10" s="136">
        <f>SUM(S11:S16)</f>
        <v>4461</v>
      </c>
      <c r="T10" s="181" t="s">
        <v>4</v>
      </c>
    </row>
    <row r="11" spans="1:20" ht="23.45" customHeight="1" x14ac:dyDescent="0.5">
      <c r="A11" s="47" t="s">
        <v>247</v>
      </c>
      <c r="B11" s="47"/>
      <c r="C11" s="47"/>
      <c r="D11" s="47"/>
      <c r="E11" s="134">
        <f t="shared" si="0"/>
        <v>20352</v>
      </c>
      <c r="F11" s="134">
        <v>10430</v>
      </c>
      <c r="G11" s="134">
        <v>9922</v>
      </c>
      <c r="H11" s="134">
        <f t="shared" si="1"/>
        <v>3172</v>
      </c>
      <c r="I11" s="134">
        <v>1635</v>
      </c>
      <c r="J11" s="135">
        <v>1537</v>
      </c>
      <c r="K11" s="134">
        <f t="shared" si="2"/>
        <v>9744</v>
      </c>
      <c r="L11" s="134">
        <v>5104</v>
      </c>
      <c r="M11" s="134">
        <v>4640</v>
      </c>
      <c r="N11" s="134">
        <f t="shared" si="3"/>
        <v>5170</v>
      </c>
      <c r="O11" s="134">
        <v>2778</v>
      </c>
      <c r="P11" s="134">
        <v>2392</v>
      </c>
      <c r="Q11" s="134">
        <f t="shared" si="4"/>
        <v>2266</v>
      </c>
      <c r="R11" s="134">
        <v>913</v>
      </c>
      <c r="S11" s="134">
        <v>1353</v>
      </c>
      <c r="T11" s="47" t="s">
        <v>235</v>
      </c>
    </row>
    <row r="12" spans="1:20" ht="23.45" customHeight="1" x14ac:dyDescent="0.5">
      <c r="A12" s="47" t="s">
        <v>230</v>
      </c>
      <c r="B12" s="180"/>
      <c r="C12" s="47"/>
      <c r="D12" s="58"/>
      <c r="E12" s="134">
        <f t="shared" si="0"/>
        <v>13104</v>
      </c>
      <c r="F12" s="134">
        <v>6525</v>
      </c>
      <c r="G12" s="135">
        <v>6579</v>
      </c>
      <c r="H12" s="134">
        <f t="shared" si="1"/>
        <v>2116</v>
      </c>
      <c r="I12" s="134">
        <v>1120</v>
      </c>
      <c r="J12" s="134">
        <v>996</v>
      </c>
      <c r="K12" s="134">
        <f t="shared" si="2"/>
        <v>6488</v>
      </c>
      <c r="L12" s="134">
        <v>3299</v>
      </c>
      <c r="M12" s="134">
        <v>3189</v>
      </c>
      <c r="N12" s="134">
        <f t="shared" si="3"/>
        <v>3021</v>
      </c>
      <c r="O12" s="134">
        <v>1555</v>
      </c>
      <c r="P12" s="134">
        <v>1466</v>
      </c>
      <c r="Q12" s="134">
        <f t="shared" si="4"/>
        <v>1479</v>
      </c>
      <c r="R12" s="134">
        <v>551</v>
      </c>
      <c r="S12" s="134">
        <v>928</v>
      </c>
      <c r="T12" s="47" t="s">
        <v>236</v>
      </c>
    </row>
    <row r="13" spans="1:20" ht="23.45" customHeight="1" x14ac:dyDescent="0.5">
      <c r="A13" s="47" t="s">
        <v>231</v>
      </c>
      <c r="B13" s="180"/>
      <c r="C13" s="47"/>
      <c r="D13" s="58"/>
      <c r="E13" s="134">
        <f t="shared" si="0"/>
        <v>7953</v>
      </c>
      <c r="F13" s="134">
        <v>3976</v>
      </c>
      <c r="G13" s="134">
        <v>3977</v>
      </c>
      <c r="H13" s="134">
        <f t="shared" si="1"/>
        <v>1275</v>
      </c>
      <c r="I13" s="134">
        <v>668</v>
      </c>
      <c r="J13" s="135">
        <v>607</v>
      </c>
      <c r="K13" s="134">
        <f t="shared" si="2"/>
        <v>3922</v>
      </c>
      <c r="L13" s="134">
        <v>1996</v>
      </c>
      <c r="M13" s="135">
        <v>1926</v>
      </c>
      <c r="N13" s="134">
        <f t="shared" si="3"/>
        <v>1887</v>
      </c>
      <c r="O13" s="134">
        <v>937</v>
      </c>
      <c r="P13" s="134">
        <v>950</v>
      </c>
      <c r="Q13" s="134">
        <f t="shared" si="4"/>
        <v>869</v>
      </c>
      <c r="R13" s="134">
        <v>375</v>
      </c>
      <c r="S13" s="134">
        <v>494</v>
      </c>
      <c r="T13" s="47" t="s">
        <v>237</v>
      </c>
    </row>
    <row r="14" spans="1:20" ht="23.45" customHeight="1" x14ac:dyDescent="0.5">
      <c r="A14" s="47" t="s">
        <v>232</v>
      </c>
      <c r="B14" s="180"/>
      <c r="C14" s="47"/>
      <c r="D14" s="58"/>
      <c r="E14" s="134">
        <f t="shared" si="0"/>
        <v>14254</v>
      </c>
      <c r="F14" s="134">
        <v>7118</v>
      </c>
      <c r="G14" s="134">
        <v>7136</v>
      </c>
      <c r="H14" s="134">
        <f t="shared" si="1"/>
        <v>2334</v>
      </c>
      <c r="I14" s="134">
        <v>1200</v>
      </c>
      <c r="J14" s="134">
        <v>1134</v>
      </c>
      <c r="K14" s="134">
        <f t="shared" si="2"/>
        <v>7202</v>
      </c>
      <c r="L14" s="134">
        <v>3812</v>
      </c>
      <c r="M14" s="134">
        <v>3390</v>
      </c>
      <c r="N14" s="134">
        <f t="shared" si="3"/>
        <v>3298</v>
      </c>
      <c r="O14" s="134">
        <v>1610</v>
      </c>
      <c r="P14" s="134">
        <v>1688</v>
      </c>
      <c r="Q14" s="134">
        <f t="shared" si="4"/>
        <v>1420</v>
      </c>
      <c r="R14" s="211">
        <v>496</v>
      </c>
      <c r="S14" s="134">
        <v>924</v>
      </c>
      <c r="T14" s="47" t="s">
        <v>238</v>
      </c>
    </row>
    <row r="15" spans="1:20" ht="23.45" customHeight="1" x14ac:dyDescent="0.5">
      <c r="A15" s="47" t="s">
        <v>233</v>
      </c>
      <c r="B15" s="47"/>
      <c r="C15" s="47"/>
      <c r="D15" s="58"/>
      <c r="E15" s="134">
        <f t="shared" si="0"/>
        <v>9353</v>
      </c>
      <c r="F15" s="134">
        <v>4683</v>
      </c>
      <c r="G15" s="134">
        <v>4670</v>
      </c>
      <c r="H15" s="134">
        <f t="shared" si="1"/>
        <v>1628</v>
      </c>
      <c r="I15" s="134">
        <v>807</v>
      </c>
      <c r="J15" s="134">
        <v>821</v>
      </c>
      <c r="K15" s="134">
        <f t="shared" si="2"/>
        <v>4947</v>
      </c>
      <c r="L15" s="134">
        <v>2545</v>
      </c>
      <c r="M15" s="135">
        <v>2402</v>
      </c>
      <c r="N15" s="134">
        <f t="shared" si="3"/>
        <v>2199</v>
      </c>
      <c r="O15" s="134">
        <v>1118</v>
      </c>
      <c r="P15" s="134">
        <v>1081</v>
      </c>
      <c r="Q15" s="134">
        <f t="shared" si="4"/>
        <v>579</v>
      </c>
      <c r="R15" s="134">
        <v>213</v>
      </c>
      <c r="S15" s="134">
        <v>366</v>
      </c>
      <c r="T15" s="47" t="s">
        <v>239</v>
      </c>
    </row>
    <row r="16" spans="1:20" ht="23.45" customHeight="1" x14ac:dyDescent="0.5">
      <c r="A16" s="47" t="s">
        <v>234</v>
      </c>
      <c r="B16" s="47"/>
      <c r="C16" s="47"/>
      <c r="D16" s="58"/>
      <c r="E16" s="134">
        <f t="shared" si="0"/>
        <v>4820</v>
      </c>
      <c r="F16" s="134">
        <v>2421</v>
      </c>
      <c r="G16" s="135">
        <v>2399</v>
      </c>
      <c r="H16" s="134">
        <f t="shared" si="1"/>
        <v>766</v>
      </c>
      <c r="I16" s="134">
        <v>380</v>
      </c>
      <c r="J16" s="135">
        <v>386</v>
      </c>
      <c r="K16" s="134">
        <f t="shared" si="2"/>
        <v>2292</v>
      </c>
      <c r="L16" s="134">
        <v>1211</v>
      </c>
      <c r="M16" s="134">
        <v>1081</v>
      </c>
      <c r="N16" s="134">
        <f t="shared" si="3"/>
        <v>1063</v>
      </c>
      <c r="O16" s="134">
        <v>527</v>
      </c>
      <c r="P16" s="134">
        <v>536</v>
      </c>
      <c r="Q16" s="134">
        <f t="shared" si="4"/>
        <v>699</v>
      </c>
      <c r="R16" s="134">
        <v>303</v>
      </c>
      <c r="S16" s="134">
        <v>396</v>
      </c>
      <c r="T16" s="68" t="s">
        <v>240</v>
      </c>
    </row>
    <row r="17" spans="1:20" ht="6" customHeight="1" x14ac:dyDescent="0.5">
      <c r="A17" s="212"/>
      <c r="B17" s="212"/>
      <c r="C17" s="212"/>
      <c r="D17" s="213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2"/>
    </row>
    <row r="18" spans="1:20" ht="6" customHeight="1" x14ac:dyDescent="0.5">
      <c r="A18" s="205"/>
      <c r="B18" s="205"/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</row>
    <row r="19" spans="1:20" ht="23.45" customHeight="1" x14ac:dyDescent="0.5">
      <c r="A19" s="47" t="s">
        <v>241</v>
      </c>
      <c r="B19" s="47"/>
      <c r="C19" s="47"/>
      <c r="D19" s="47"/>
      <c r="E19" s="47"/>
      <c r="F19" s="47"/>
      <c r="G19" s="47"/>
      <c r="H19" s="47"/>
      <c r="I19" s="47"/>
      <c r="J19" s="47"/>
      <c r="K19" s="47" t="s">
        <v>243</v>
      </c>
      <c r="L19" s="47"/>
      <c r="M19" s="47"/>
      <c r="N19" s="47"/>
      <c r="O19" s="47"/>
      <c r="P19" s="47"/>
      <c r="Q19" s="47"/>
      <c r="R19" s="47"/>
      <c r="S19" s="47"/>
      <c r="T19" s="47"/>
    </row>
    <row r="20" spans="1:20" ht="23.45" customHeight="1" x14ac:dyDescent="0.5">
      <c r="A20" s="47" t="s">
        <v>227</v>
      </c>
      <c r="B20" s="47"/>
      <c r="C20" s="47" t="s">
        <v>242</v>
      </c>
      <c r="D20" s="47"/>
      <c r="E20" s="47"/>
      <c r="F20" s="47"/>
      <c r="G20" s="47"/>
      <c r="H20" s="47"/>
      <c r="I20" s="47"/>
      <c r="J20" s="47"/>
      <c r="K20" s="47" t="s">
        <v>244</v>
      </c>
      <c r="L20" s="47"/>
      <c r="M20" s="47"/>
      <c r="N20" s="47"/>
      <c r="O20" s="47"/>
      <c r="P20" s="47"/>
      <c r="Q20" s="47"/>
      <c r="R20" s="47"/>
      <c r="S20" s="47"/>
      <c r="T20" s="47"/>
    </row>
  </sheetData>
  <mergeCells count="14">
    <mergeCell ref="A10:D10"/>
    <mergeCell ref="E6:G6"/>
    <mergeCell ref="H4:S4"/>
    <mergeCell ref="H6:J6"/>
    <mergeCell ref="H5:J5"/>
    <mergeCell ref="K5:M5"/>
    <mergeCell ref="E5:G5"/>
    <mergeCell ref="A4:D8"/>
    <mergeCell ref="T4:T8"/>
    <mergeCell ref="K6:M6"/>
    <mergeCell ref="N5:P5"/>
    <mergeCell ref="Q5:S5"/>
    <mergeCell ref="N6:P6"/>
    <mergeCell ref="Q6:S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T-3.1</vt:lpstr>
      <vt:lpstr>T-3.2</vt:lpstr>
      <vt:lpstr>T-3.3</vt:lpstr>
      <vt:lpstr>T-3.4</vt:lpstr>
      <vt:lpstr>T-3.5</vt:lpstr>
      <vt:lpstr>T-3.6</vt:lpstr>
      <vt:lpstr>T-3.7</vt:lpstr>
      <vt:lpstr>T-3.8</vt:lpstr>
      <vt:lpstr>T-3.9</vt:lpstr>
      <vt:lpstr>T-3.10</vt:lpstr>
      <vt:lpstr>T-3.11</vt:lpstr>
      <vt:lpstr>T-3.12</vt:lpstr>
      <vt:lpstr>T-3.13</vt:lpstr>
      <vt:lpstr>T-3.14</vt:lpstr>
      <vt:lpstr>T-3.15</vt:lpstr>
      <vt:lpstr>T-3.16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nsonblamphuE3B0</cp:lastModifiedBy>
  <cp:lastPrinted>2020-04-24T03:51:52Z</cp:lastPrinted>
  <dcterms:created xsi:type="dcterms:W3CDTF">1997-06-13T10:07:54Z</dcterms:created>
  <dcterms:modified xsi:type="dcterms:W3CDTF">2020-06-19T01:22:36Z</dcterms:modified>
</cp:coreProperties>
</file>