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ปี2559\10.ตุลาคม\"/>
    </mc:Choice>
  </mc:AlternateContent>
  <xr:revisionPtr revIDLastSave="0" documentId="13_ncr:1_{51201F91-30F9-40D9-AB36-E0BB0C73F03C}" xr6:coauthVersionLast="46" xr6:coauthVersionMax="46" xr10:uidLastSave="{00000000-0000-0000-0000-000000000000}"/>
  <bookViews>
    <workbookView xWindow="0" yWindow="0" windowWidth="23040" windowHeight="12360" tabRatio="729" xr2:uid="{00000000-000D-0000-FFFF-FFFF00000000}"/>
  </bookViews>
  <sheets>
    <sheet name="ตร7" sheetId="9" r:id="rId1"/>
  </sheets>
  <calcPr calcId="181029"/>
</workbook>
</file>

<file path=xl/calcChain.xml><?xml version="1.0" encoding="utf-8"?>
<calcChain xmlns="http://schemas.openxmlformats.org/spreadsheetml/2006/main">
  <c r="D14" i="9" l="1"/>
  <c r="C14" i="9"/>
  <c r="B14" i="9"/>
  <c r="D16" i="9"/>
  <c r="D17" i="9"/>
  <c r="D18" i="9"/>
  <c r="D19" i="9"/>
  <c r="D20" i="9"/>
  <c r="D21" i="9"/>
  <c r="D22" i="9"/>
  <c r="C16" i="9"/>
  <c r="C17" i="9"/>
  <c r="C18" i="9"/>
  <c r="C19" i="9"/>
  <c r="C20" i="9"/>
  <c r="C21" i="9"/>
  <c r="C22" i="9"/>
  <c r="B16" i="9"/>
  <c r="B17" i="9"/>
  <c r="B18" i="9"/>
  <c r="B19" i="9"/>
  <c r="B20" i="9"/>
  <c r="B21" i="9"/>
  <c r="B22" i="9"/>
  <c r="F16" i="9"/>
  <c r="B15" i="9"/>
  <c r="F19" i="9"/>
  <c r="E16" i="9"/>
  <c r="C15" i="9"/>
  <c r="D15" i="9"/>
  <c r="F15" i="9" s="1"/>
  <c r="E19" i="9"/>
  <c r="F4" i="9"/>
  <c r="F7" i="9"/>
  <c r="F8" i="9"/>
  <c r="F5" i="9"/>
  <c r="F6" i="9"/>
  <c r="F9" i="9"/>
  <c r="E6" i="9"/>
  <c r="E7" i="9"/>
  <c r="E8" i="9"/>
  <c r="E9" i="9"/>
  <c r="E4" i="9"/>
  <c r="E17" i="9" s="1"/>
  <c r="F18" i="9" l="1"/>
  <c r="F10" i="9"/>
  <c r="F17" i="9"/>
  <c r="F20" i="9" s="1"/>
  <c r="E10" i="9"/>
  <c r="E18" i="9"/>
</calcChain>
</file>

<file path=xl/sharedStrings.xml><?xml version="1.0" encoding="utf-8"?>
<sst xmlns="http://schemas.openxmlformats.org/spreadsheetml/2006/main" count="27" uniqueCount="18">
  <si>
    <t>รวม</t>
  </si>
  <si>
    <t>ชาย</t>
  </si>
  <si>
    <t>หญิง</t>
  </si>
  <si>
    <t>จำนวน</t>
  </si>
  <si>
    <t>ยอดรวม</t>
  </si>
  <si>
    <t>ร้อยละ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</si>
  <si>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</si>
  <si>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</si>
  <si>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</si>
  <si>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</si>
  <si>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</si>
  <si>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</si>
  <si>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 xml:space="preserve">1.  0 ชั่วโมง </t>
    </r>
    <r>
      <rPr>
        <vertAlign val="superscript"/>
        <sz val="15"/>
        <rFont val="TH SarabunPSK"/>
        <family val="2"/>
      </rPr>
      <t>1/</t>
    </r>
  </si>
  <si>
    <t>ชั่วโมงทำงาน</t>
  </si>
  <si>
    <t>2.  1-9 ชั่วโมง</t>
  </si>
  <si>
    <r>
      <t>1/</t>
    </r>
    <r>
      <rPr>
        <sz val="15"/>
        <rFont val="TH SarabunPSK"/>
        <family val="2"/>
      </rPr>
      <t xml:space="preserve"> ไม่ได้ทำงานในสัปดาห์แห่งการสำรวจแต่มีงานประจำ</t>
    </r>
  </si>
  <si>
    <t>การสำรวจภาวะการทำงานของประชากร จังหวัดพิจิตร เดือนตุลาคม พ.ศ. 2559</t>
  </si>
  <si>
    <t>ตารางที่ 6 จำนวนและร้อยละของผู้มีงานทำ จำแนกตามชั่วโมงทำงานต่อสัปดาห์ 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</si>
</sst>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_-;\-* #,##0.0_-;_-* &quot;-&quot;??_-;_-@_-"/>
    <numFmt numFmtId="190" formatCode="0.0_ ;\-0.0\ "/>
  </numFmts>
  <fonts count="23" x14ac:knownFonts="1">
    <font>
      <sz val="14"/>
      <name val="Cordia New"/>
      <charset val="222"/>
    </font>
    <font>
      <sz val="14"/>
      <name val="Cordia New"/>
      <charset val="222"/>
    </font>
    <font>
      <sz val="8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4"/>
      <color indexed="9"/>
      <name val="TH SarabunPSK"/>
      <family val="2"/>
    </font>
    <font>
      <b/>
      <sz val="16"/>
      <color indexed="9"/>
      <name val="TH SarabunPSK"/>
      <family val="2"/>
    </font>
    <font>
      <sz val="16"/>
      <name val="TH SarabunPSK"/>
      <family val="2"/>
    </font>
    <font>
      <sz val="16"/>
      <color indexed="9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5"/>
      <color indexed="9"/>
      <name val="TH SarabunPSK"/>
      <family val="2"/>
    </font>
    <font>
      <vertAlign val="superscript"/>
      <sz val="15"/>
      <name val="TH SarabunPSK"/>
      <family val="2"/>
    </font>
    <font>
      <sz val="15"/>
      <color indexed="9"/>
      <name val="TH SarabunPSK"/>
      <family val="2"/>
    </font>
    <font>
      <sz val="14"/>
      <color indexed="10"/>
      <name val="TH SarabunPSK"/>
      <family val="2"/>
    </font>
    <font>
      <b/>
      <sz val="16"/>
      <color indexed="10"/>
      <name val="TH SarabunPSK"/>
      <family val="2"/>
    </font>
    <font>
      <sz val="16"/>
      <color indexed="10"/>
      <name val="TH SarabunPSK"/>
      <family val="2"/>
    </font>
    <font>
      <b/>
      <sz val="15"/>
      <color indexed="10"/>
      <name val="TH SarabunPSK"/>
      <family val="2"/>
    </font>
    <font>
      <sz val="15"/>
      <color indexed="1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20" fillId="0" borderId="0"/>
    <xf numFmtId="0" fontId="2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/>
    <xf numFmtId="0" fontId="4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/>
    <xf numFmtId="0" fontId="12" fillId="0" borderId="0" xfId="0" applyFont="1" applyFill="1"/>
    <xf numFmtId="0" fontId="10" fillId="0" borderId="0" xfId="0" applyFont="1" applyFill="1"/>
    <xf numFmtId="187" fontId="12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187" fontId="14" fillId="0" borderId="0" xfId="0" applyNumberFormat="1" applyFont="1" applyFill="1" applyAlignment="1">
      <alignment vertical="center"/>
    </xf>
    <xf numFmtId="187" fontId="11" fillId="0" borderId="0" xfId="0" applyNumberFormat="1" applyFont="1" applyFill="1" applyAlignment="1">
      <alignment vertical="center"/>
    </xf>
    <xf numFmtId="188" fontId="11" fillId="0" borderId="0" xfId="0" applyNumberFormat="1" applyFont="1" applyFill="1" applyAlignment="1">
      <alignment vertical="center"/>
    </xf>
    <xf numFmtId="187" fontId="11" fillId="0" borderId="0" xfId="0" applyNumberFormat="1" applyFont="1" applyFill="1"/>
    <xf numFmtId="189" fontId="12" fillId="0" borderId="0" xfId="1" applyNumberFormat="1" applyFont="1" applyFill="1" applyAlignment="1">
      <alignment vertical="center"/>
    </xf>
    <xf numFmtId="0" fontId="14" fillId="0" borderId="0" xfId="0" applyFont="1" applyFill="1"/>
    <xf numFmtId="188" fontId="11" fillId="0" borderId="0" xfId="0" applyNumberFormat="1" applyFont="1" applyFill="1"/>
    <xf numFmtId="0" fontId="15" fillId="0" borderId="0" xfId="0" applyFont="1" applyFill="1" applyAlignment="1">
      <alignment vertical="center"/>
    </xf>
    <xf numFmtId="189" fontId="12" fillId="0" borderId="0" xfId="0" applyNumberFormat="1" applyFont="1" applyFill="1" applyAlignment="1">
      <alignment vertical="center"/>
    </xf>
    <xf numFmtId="188" fontId="14" fillId="0" borderId="0" xfId="0" applyNumberFormat="1" applyFont="1" applyFill="1" applyAlignment="1">
      <alignment vertical="center"/>
    </xf>
    <xf numFmtId="189" fontId="14" fillId="0" borderId="0" xfId="0" applyNumberFormat="1" applyFont="1" applyFill="1" applyAlignment="1">
      <alignment vertical="center"/>
    </xf>
    <xf numFmtId="189" fontId="14" fillId="0" borderId="0" xfId="0" applyNumberFormat="1" applyFont="1" applyFill="1"/>
    <xf numFmtId="43" fontId="14" fillId="0" borderId="0" xfId="1" applyFont="1" applyFill="1"/>
    <xf numFmtId="0" fontId="16" fillId="0" borderId="0" xfId="0" applyFont="1" applyFill="1"/>
    <xf numFmtId="0" fontId="17" fillId="0" borderId="0" xfId="0" applyFont="1" applyFill="1"/>
    <xf numFmtId="0" fontId="18" fillId="0" borderId="0" xfId="0" applyFont="1" applyFill="1"/>
    <xf numFmtId="187" fontId="1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187" fontId="19" fillId="0" borderId="0" xfId="0" applyNumberFormat="1" applyFont="1" applyFill="1" applyAlignment="1">
      <alignment vertical="center"/>
    </xf>
    <xf numFmtId="187" fontId="19" fillId="0" borderId="0" xfId="1" applyNumberFormat="1" applyFont="1" applyFill="1" applyAlignment="1">
      <alignment vertical="center"/>
    </xf>
    <xf numFmtId="43" fontId="19" fillId="0" borderId="0" xfId="1" applyFont="1" applyFill="1" applyAlignment="1">
      <alignment vertical="center"/>
    </xf>
    <xf numFmtId="43" fontId="19" fillId="0" borderId="0" xfId="1" applyNumberFormat="1" applyFont="1" applyFill="1"/>
    <xf numFmtId="0" fontId="19" fillId="0" borderId="0" xfId="0" applyFont="1" applyFill="1"/>
    <xf numFmtId="0" fontId="13" fillId="0" borderId="0" xfId="0" applyFont="1" applyFill="1"/>
    <xf numFmtId="0" fontId="10" fillId="0" borderId="0" xfId="0" applyFont="1" applyFill="1" applyBorder="1" applyAlignment="1">
      <alignment horizontal="center" vertical="center"/>
    </xf>
    <xf numFmtId="187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17" fontId="11" fillId="0" borderId="0" xfId="0" applyNumberFormat="1" applyFont="1" applyFill="1" applyBorder="1" applyAlignment="1">
      <alignment horizontal="left" vertical="center"/>
    </xf>
    <xf numFmtId="187" fontId="5" fillId="0" borderId="0" xfId="0" applyNumberFormat="1" applyFont="1" applyFill="1" applyBorder="1" applyAlignment="1">
      <alignment vertical="center"/>
    </xf>
    <xf numFmtId="190" fontId="10" fillId="0" borderId="0" xfId="1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/>
    </xf>
    <xf numFmtId="190" fontId="11" fillId="0" borderId="0" xfId="1" applyNumberFormat="1" applyFont="1" applyFill="1" applyBorder="1" applyAlignment="1">
      <alignment horizontal="right" vertical="center" wrapText="1"/>
    </xf>
    <xf numFmtId="190" fontId="11" fillId="0" borderId="0" xfId="1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/>
    </xf>
    <xf numFmtId="190" fontId="11" fillId="0" borderId="1" xfId="1" applyNumberFormat="1" applyFont="1" applyFill="1" applyBorder="1" applyAlignment="1">
      <alignment horizontal="right" vertical="center" wrapText="1"/>
    </xf>
    <xf numFmtId="190" fontId="11" fillId="0" borderId="1" xfId="1" applyNumberFormat="1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right" vertical="center"/>
    </xf>
    <xf numFmtId="3" fontId="22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10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right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3" fontId="22" fillId="0" borderId="6" xfId="0" applyNumberFormat="1" applyFont="1" applyBorder="1" applyAlignment="1">
      <alignment horizontal="right"/>
    </xf>
    <xf numFmtId="3" fontId="5" fillId="0" borderId="6" xfId="0" applyNumberFormat="1" applyFont="1" applyBorder="1" applyAlignment="1">
      <alignment horizontal="right"/>
    </xf>
    <xf numFmtId="0" fontId="10" fillId="0" borderId="6" xfId="0" applyFont="1" applyFill="1" applyBorder="1" applyAlignment="1">
      <alignment horizontal="center" vertical="center"/>
    </xf>
    <xf numFmtId="190" fontId="10" fillId="0" borderId="6" xfId="1" applyNumberFormat="1" applyFont="1" applyFill="1" applyBorder="1" applyAlignment="1">
      <alignment horizontal="right" vertical="center" wrapText="1"/>
    </xf>
    <xf numFmtId="190" fontId="11" fillId="0" borderId="6" xfId="1" applyNumberFormat="1" applyFont="1" applyFill="1" applyBorder="1" applyAlignment="1">
      <alignment vertical="center" wrapText="1"/>
    </xf>
    <xf numFmtId="190" fontId="11" fillId="0" borderId="7" xfId="1" applyNumberFormat="1" applyFont="1" applyFill="1" applyBorder="1" applyAlignment="1">
      <alignment vertical="center" wrapText="1"/>
    </xf>
  </cellXfs>
  <cellStyles count="8">
    <cellStyle name="Comma" xfId="1" builtinId="3"/>
    <cellStyle name="Comma 2" xfId="5" xr:uid="{00000000-0005-0000-0000-000001000000}"/>
    <cellStyle name="Normal" xfId="0" builtinId="0"/>
    <cellStyle name="Normal 2" xfId="4" xr:uid="{00000000-0005-0000-0000-000003000000}"/>
    <cellStyle name="Normal 3" xfId="3" xr:uid="{00000000-0005-0000-0000-000004000000}"/>
    <cellStyle name="เครื่องหมายจุลภาค 2" xfId="6" xr:uid="{00000000-0005-0000-0000-000005000000}"/>
    <cellStyle name="ปกติ 2" xfId="2" xr:uid="{00000000-0005-0000-0000-000006000000}"/>
    <cellStyle name="เปอร์เซ็นต์ 2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J24"/>
  <sheetViews>
    <sheetView tabSelected="1" zoomScaleNormal="100" workbookViewId="0">
      <selection activeCell="E14" sqref="E14"/>
    </sheetView>
  </sheetViews>
  <sheetFormatPr defaultColWidth="9.125" defaultRowHeight="30.75" customHeight="1" x14ac:dyDescent="0.7"/>
  <cols>
    <col min="1" max="1" width="34.375" style="6" customWidth="1"/>
    <col min="2" max="4" width="18.625" style="6" customWidth="1"/>
    <col min="5" max="5" width="11.125" style="7" bestFit="1" customWidth="1"/>
    <col min="6" max="6" width="9.125" style="7"/>
    <col min="7" max="7" width="11.125" style="30" customWidth="1"/>
    <col min="8" max="16384" width="9.125" style="6"/>
  </cols>
  <sheetData>
    <row r="1" spans="1:10" s="1" customFormat="1" ht="36.75" customHeight="1" x14ac:dyDescent="0.7">
      <c r="A1" s="8" t="s">
        <v>17</v>
      </c>
      <c r="B1" s="6"/>
      <c r="C1" s="6"/>
      <c r="D1" s="6"/>
      <c r="E1" s="5"/>
      <c r="F1" s="5"/>
      <c r="G1" s="29"/>
    </row>
    <row r="2" spans="1:10" s="12" customFormat="1" ht="27" customHeight="1" x14ac:dyDescent="0.65">
      <c r="A2" s="53" t="s">
        <v>13</v>
      </c>
      <c r="B2" s="54" t="s">
        <v>0</v>
      </c>
      <c r="C2" s="54" t="s">
        <v>1</v>
      </c>
      <c r="D2" s="58" t="s">
        <v>2</v>
      </c>
      <c r="E2" s="11"/>
      <c r="F2" s="11"/>
      <c r="G2" s="31"/>
    </row>
    <row r="3" spans="1:10" s="12" customFormat="1" ht="24.75" customHeight="1" x14ac:dyDescent="0.65">
      <c r="A3" s="42"/>
      <c r="B3" s="59" t="s">
        <v>3</v>
      </c>
      <c r="C3" s="59"/>
      <c r="D3" s="60"/>
      <c r="E3" s="11"/>
      <c r="F3" s="11"/>
      <c r="G3" s="31"/>
    </row>
    <row r="4" spans="1:10" s="14" customFormat="1" ht="27.75" customHeight="1" x14ac:dyDescent="0.6">
      <c r="A4" s="41" t="s">
        <v>4</v>
      </c>
      <c r="B4" s="55">
        <v>293268.21999999997</v>
      </c>
      <c r="C4" s="55">
        <v>161308.84</v>
      </c>
      <c r="D4" s="61">
        <v>131959.38</v>
      </c>
      <c r="E4" s="13">
        <f>SUM(C5:C12)</f>
        <v>161308.83000000002</v>
      </c>
      <c r="F4" s="13">
        <f>SUM(D5:D12)</f>
        <v>131959.38</v>
      </c>
      <c r="G4" s="32"/>
    </row>
    <row r="5" spans="1:10" s="9" customFormat="1" ht="30.75" customHeight="1" x14ac:dyDescent="0.6">
      <c r="A5" s="43" t="s">
        <v>12</v>
      </c>
      <c r="B5" s="56">
        <v>4166.2</v>
      </c>
      <c r="C5" s="56">
        <v>3471.45</v>
      </c>
      <c r="D5" s="62">
        <v>694.75</v>
      </c>
      <c r="E5" s="13"/>
      <c r="F5" s="13">
        <f>D5</f>
        <v>694.75</v>
      </c>
      <c r="G5" s="34"/>
    </row>
    <row r="6" spans="1:10" s="9" customFormat="1" ht="30.75" customHeight="1" x14ac:dyDescent="0.6">
      <c r="A6" s="43" t="s">
        <v>14</v>
      </c>
      <c r="B6" s="56">
        <v>3638.35</v>
      </c>
      <c r="C6" s="56">
        <v>1012.13</v>
      </c>
      <c r="D6" s="62">
        <v>2626.22</v>
      </c>
      <c r="E6" s="13">
        <f>C6</f>
        <v>1012.13</v>
      </c>
      <c r="F6" s="13">
        <f>D6</f>
        <v>2626.22</v>
      </c>
      <c r="G6" s="35"/>
    </row>
    <row r="7" spans="1:10" s="9" customFormat="1" ht="30.75" customHeight="1" x14ac:dyDescent="0.6">
      <c r="A7" s="44" t="s">
        <v>6</v>
      </c>
      <c r="B7" s="56">
        <v>35463.21</v>
      </c>
      <c r="C7" s="56">
        <v>16334.25</v>
      </c>
      <c r="D7" s="62">
        <v>19128.96</v>
      </c>
      <c r="E7" s="13">
        <f>C7+C8+C9</f>
        <v>68532.31</v>
      </c>
      <c r="F7" s="13">
        <f>D7+D8+D9</f>
        <v>57193.249999999993</v>
      </c>
      <c r="G7" s="36"/>
      <c r="H7" s="17"/>
      <c r="I7" s="17"/>
      <c r="J7" s="17"/>
    </row>
    <row r="8" spans="1:10" s="9" customFormat="1" ht="30.75" customHeight="1" x14ac:dyDescent="0.6">
      <c r="A8" s="43" t="s">
        <v>7</v>
      </c>
      <c r="B8" s="56">
        <v>68462.679999999993</v>
      </c>
      <c r="C8" s="56">
        <v>38416.99</v>
      </c>
      <c r="D8" s="62">
        <v>30045.69</v>
      </c>
      <c r="E8" s="16">
        <f>C10+C11</f>
        <v>68910.69</v>
      </c>
      <c r="F8" s="16">
        <f>D10+D11</f>
        <v>52580.55</v>
      </c>
      <c r="G8" s="35"/>
      <c r="H8" s="18"/>
      <c r="I8" s="18"/>
      <c r="J8" s="18"/>
    </row>
    <row r="9" spans="1:10" s="9" customFormat="1" ht="30.75" customHeight="1" x14ac:dyDescent="0.6">
      <c r="A9" s="43" t="s">
        <v>8</v>
      </c>
      <c r="B9" s="56">
        <v>21799.67</v>
      </c>
      <c r="C9" s="56">
        <v>13781.07</v>
      </c>
      <c r="D9" s="62">
        <v>8018.6</v>
      </c>
      <c r="E9" s="16">
        <f>C12</f>
        <v>19382.25</v>
      </c>
      <c r="F9" s="16">
        <f>D12</f>
        <v>18864.61</v>
      </c>
      <c r="G9" s="37"/>
    </row>
    <row r="10" spans="1:10" s="10" customFormat="1" ht="30.75" customHeight="1" x14ac:dyDescent="0.65">
      <c r="A10" s="43" t="s">
        <v>9</v>
      </c>
      <c r="B10" s="56">
        <v>48258.33</v>
      </c>
      <c r="C10" s="56">
        <v>28589.94</v>
      </c>
      <c r="D10" s="62">
        <v>19668.39</v>
      </c>
      <c r="E10" s="13">
        <f>SUM(E5:E9)</f>
        <v>157837.38</v>
      </c>
      <c r="F10" s="13">
        <f>SUM(F5:F9)</f>
        <v>131959.38</v>
      </c>
      <c r="G10" s="38"/>
      <c r="H10" s="19"/>
      <c r="I10" s="19"/>
      <c r="J10" s="19"/>
    </row>
    <row r="11" spans="1:10" s="10" customFormat="1" ht="30.75" customHeight="1" x14ac:dyDescent="0.65">
      <c r="A11" s="43" t="s">
        <v>10</v>
      </c>
      <c r="B11" s="56">
        <v>73232.91</v>
      </c>
      <c r="C11" s="56">
        <v>40320.75</v>
      </c>
      <c r="D11" s="62">
        <v>32912.160000000003</v>
      </c>
      <c r="E11" s="20"/>
      <c r="F11" s="20"/>
      <c r="G11" s="39"/>
      <c r="H11" s="22"/>
      <c r="I11" s="22"/>
      <c r="J11" s="22"/>
    </row>
    <row r="12" spans="1:10" s="10" customFormat="1" ht="30.75" customHeight="1" x14ac:dyDescent="0.65">
      <c r="A12" s="43" t="s">
        <v>11</v>
      </c>
      <c r="B12" s="56">
        <v>38246.870000000003</v>
      </c>
      <c r="C12" s="56">
        <v>19382.25</v>
      </c>
      <c r="D12" s="62">
        <v>18864.61</v>
      </c>
      <c r="E12" s="21"/>
      <c r="F12" s="21"/>
      <c r="G12" s="39"/>
    </row>
    <row r="13" spans="1:10" s="10" customFormat="1" ht="25.5" customHeight="1" x14ac:dyDescent="0.65">
      <c r="A13" s="45"/>
      <c r="B13" s="57" t="s">
        <v>5</v>
      </c>
      <c r="C13" s="57"/>
      <c r="D13" s="63"/>
      <c r="E13" s="21"/>
      <c r="F13" s="21"/>
      <c r="G13" s="39"/>
    </row>
    <row r="14" spans="1:10" s="14" customFormat="1" ht="30.75" customHeight="1" x14ac:dyDescent="0.6">
      <c r="A14" s="41" t="s">
        <v>4</v>
      </c>
      <c r="B14" s="46">
        <f>SUM(B15:B22)</f>
        <v>100.00000000000001</v>
      </c>
      <c r="C14" s="46">
        <f>SUM(C15:C22)</f>
        <v>99.999993800711721</v>
      </c>
      <c r="D14" s="64">
        <f>SUM(D15:D22)</f>
        <v>100</v>
      </c>
      <c r="E14" s="24"/>
      <c r="F14" s="15"/>
      <c r="G14" s="33"/>
    </row>
    <row r="15" spans="1:10" s="9" customFormat="1" ht="30.75" customHeight="1" x14ac:dyDescent="0.6">
      <c r="A15" s="47" t="s">
        <v>12</v>
      </c>
      <c r="B15" s="48">
        <f>B5/$B$4*100</f>
        <v>1.4206107978559697</v>
      </c>
      <c r="C15" s="49">
        <f t="shared" ref="C15:C22" si="0">C5/$C$4*100</f>
        <v>2.1520519272223395</v>
      </c>
      <c r="D15" s="65">
        <f>D5/$D$4*100</f>
        <v>0.52648777222202769</v>
      </c>
      <c r="E15" s="20"/>
      <c r="F15" s="20">
        <f>D15</f>
        <v>0.52648777222202769</v>
      </c>
      <c r="G15" s="34"/>
    </row>
    <row r="16" spans="1:10" s="9" customFormat="1" ht="30.75" customHeight="1" x14ac:dyDescent="0.6">
      <c r="A16" s="43" t="s">
        <v>14</v>
      </c>
      <c r="B16" s="48">
        <f t="shared" ref="B16:B22" si="1">B6/$B$4*100</f>
        <v>1.2406219807928729</v>
      </c>
      <c r="C16" s="49">
        <f t="shared" si="0"/>
        <v>0.62744856388527748</v>
      </c>
      <c r="D16" s="65">
        <f t="shared" ref="D16:D22" si="2">D6/$D$4*100</f>
        <v>1.9901730365814083</v>
      </c>
      <c r="E16" s="20">
        <f>C16</f>
        <v>0.62744856388527748</v>
      </c>
      <c r="F16" s="20">
        <f>D16</f>
        <v>1.9901730365814083</v>
      </c>
      <c r="G16" s="34"/>
    </row>
    <row r="17" spans="1:7" s="9" customFormat="1" ht="30.75" customHeight="1" x14ac:dyDescent="0.6">
      <c r="A17" s="44" t="s">
        <v>6</v>
      </c>
      <c r="B17" s="48">
        <f t="shared" si="1"/>
        <v>12.092414923103499</v>
      </c>
      <c r="C17" s="49">
        <f t="shared" si="0"/>
        <v>10.126072445874634</v>
      </c>
      <c r="D17" s="65">
        <f t="shared" si="2"/>
        <v>14.496097208095399</v>
      </c>
      <c r="E17" s="25">
        <f>E7*100/E4</f>
        <v>42.485157198152137</v>
      </c>
      <c r="F17" s="25">
        <f>F7*100/F4</f>
        <v>43.341557076124481</v>
      </c>
      <c r="G17" s="34"/>
    </row>
    <row r="18" spans="1:7" s="9" customFormat="1" ht="30.75" customHeight="1" x14ac:dyDescent="0.6">
      <c r="A18" s="43" t="s">
        <v>7</v>
      </c>
      <c r="B18" s="48">
        <f t="shared" si="1"/>
        <v>23.344731999941896</v>
      </c>
      <c r="C18" s="49">
        <f t="shared" si="0"/>
        <v>23.81579955568461</v>
      </c>
      <c r="D18" s="65">
        <f t="shared" si="2"/>
        <v>22.768892972973951</v>
      </c>
      <c r="E18" s="25">
        <f>E8*100/E4</f>
        <v>42.719725882333904</v>
      </c>
      <c r="F18" s="25">
        <f>F8*100/F4</f>
        <v>39.846011704510886</v>
      </c>
      <c r="G18" s="34"/>
    </row>
    <row r="19" spans="1:7" s="9" customFormat="1" ht="30.75" customHeight="1" x14ac:dyDescent="0.6">
      <c r="A19" s="43" t="s">
        <v>8</v>
      </c>
      <c r="B19" s="48">
        <f t="shared" si="1"/>
        <v>7.4333557178476406</v>
      </c>
      <c r="C19" s="49">
        <f t="shared" si="0"/>
        <v>8.5432825628155289</v>
      </c>
      <c r="D19" s="65">
        <f t="shared" si="2"/>
        <v>6.0765668950551301</v>
      </c>
      <c r="E19" s="26">
        <f>C22</f>
        <v>12.015615511214389</v>
      </c>
      <c r="F19" s="26">
        <f>D22</f>
        <v>14.29577041056119</v>
      </c>
      <c r="G19" s="34"/>
    </row>
    <row r="20" spans="1:7" s="10" customFormat="1" ht="30.75" customHeight="1" x14ac:dyDescent="0.65">
      <c r="A20" s="43" t="s">
        <v>9</v>
      </c>
      <c r="B20" s="48">
        <f t="shared" si="1"/>
        <v>16.45535612416511</v>
      </c>
      <c r="C20" s="49">
        <f t="shared" si="0"/>
        <v>17.723727974238734</v>
      </c>
      <c r="D20" s="65">
        <f t="shared" si="2"/>
        <v>14.904882093262334</v>
      </c>
      <c r="E20" s="27"/>
      <c r="F20" s="27">
        <f>SUM(F15:F19)</f>
        <v>99.999999999999986</v>
      </c>
      <c r="G20" s="39"/>
    </row>
    <row r="21" spans="1:7" s="10" customFormat="1" ht="30.75" customHeight="1" x14ac:dyDescent="0.7">
      <c r="A21" s="43" t="s">
        <v>10</v>
      </c>
      <c r="B21" s="48">
        <f t="shared" si="1"/>
        <v>24.971307835537043</v>
      </c>
      <c r="C21" s="49">
        <f t="shared" si="0"/>
        <v>24.995995259776215</v>
      </c>
      <c r="D21" s="65">
        <f t="shared" si="2"/>
        <v>24.941129611248556</v>
      </c>
      <c r="E21" s="28"/>
      <c r="F21" s="7"/>
      <c r="G21" s="39"/>
    </row>
    <row r="22" spans="1:7" s="10" customFormat="1" ht="30.75" customHeight="1" x14ac:dyDescent="0.7">
      <c r="A22" s="50" t="s">
        <v>11</v>
      </c>
      <c r="B22" s="51">
        <f t="shared" si="1"/>
        <v>13.041600620755977</v>
      </c>
      <c r="C22" s="52">
        <f t="shared" si="0"/>
        <v>12.015615511214389</v>
      </c>
      <c r="D22" s="66">
        <f t="shared" si="2"/>
        <v>14.29577041056119</v>
      </c>
      <c r="E22" s="28"/>
      <c r="F22" s="7"/>
      <c r="G22" s="39"/>
    </row>
    <row r="23" spans="1:7" s="10" customFormat="1" ht="21" customHeight="1" x14ac:dyDescent="0.65">
      <c r="A23" s="40" t="s">
        <v>15</v>
      </c>
      <c r="E23" s="21"/>
      <c r="F23" s="21"/>
      <c r="G23" s="39"/>
    </row>
    <row r="24" spans="1:7" s="3" customFormat="1" ht="21.75" customHeight="1" x14ac:dyDescent="0.65">
      <c r="A24" s="10" t="s">
        <v>16</v>
      </c>
      <c r="B24" s="2"/>
      <c r="C24" s="2"/>
      <c r="D24" s="2"/>
      <c r="E24" s="4"/>
      <c r="F24" s="23"/>
    </row>
  </sheetData>
  <mergeCells count="2">
    <mergeCell ref="B3:D3"/>
    <mergeCell ref="B13:D13"/>
  </mergeCells>
  <phoneticPr fontId="2" type="noConversion"/>
  <printOptions horizontalCentered="1"/>
  <pageMargins left="0.93" right="0.3" top="0.9" bottom="0.6692913385826772" header="0.51181102362204722" footer="0.51181102362204722"/>
  <pageSetup paperSize="9" orientation="portrait" verticalDpi="300" r:id="rId1"/>
  <headerFooter alignWithMargins="0">
    <oddHeader>&amp;C&amp;"TH SarabunPSK,ธรรมดา"29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ตร7</vt:lpstr>
    </vt:vector>
  </TitlesOfParts>
  <Company>NSO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Smart</cp:lastModifiedBy>
  <cp:lastPrinted>2016-10-13T04:21:46Z</cp:lastPrinted>
  <dcterms:created xsi:type="dcterms:W3CDTF">2002-10-04T04:22:30Z</dcterms:created>
  <dcterms:modified xsi:type="dcterms:W3CDTF">2021-01-25T06:20:07Z</dcterms:modified>
</cp:coreProperties>
</file>