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373E62DC-AD37-4149-AA25-F7E87E3DDBA8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7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D17" i="9"/>
  <c r="D18" i="9"/>
  <c r="D19" i="9"/>
  <c r="D20" i="9"/>
  <c r="D21" i="9"/>
  <c r="D22" i="9"/>
  <c r="F19" i="9" s="1"/>
  <c r="C16" i="9"/>
  <c r="E16" i="9" s="1"/>
  <c r="C17" i="9"/>
  <c r="C18" i="9"/>
  <c r="C19" i="9"/>
  <c r="C20" i="9"/>
  <c r="C21" i="9"/>
  <c r="C22" i="9"/>
  <c r="E19" i="9" s="1"/>
  <c r="B16" i="9"/>
  <c r="B17" i="9"/>
  <c r="B18" i="9"/>
  <c r="B19" i="9"/>
  <c r="B20" i="9"/>
  <c r="B21" i="9"/>
  <c r="B22" i="9"/>
  <c r="F16" i="9"/>
  <c r="B15" i="9"/>
  <c r="C15" i="9"/>
  <c r="D15" i="9"/>
  <c r="F15" i="9" s="1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<sst xmlns="http://schemas.openxmlformats.org/spreadsheetml/2006/main" count="27" uniqueCount="18">
  <si>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</si>
  <si>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</si>
  <si>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</si>
  <si>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</si>
  <si>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</si>
  <si>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</si>
  <si>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</si>
  <si>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</si>
  <si>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</si>
  <si>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</si>
  <si>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</si>
  <si>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</si>
  <si>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</si>
  <si>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</si>
  <si>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</si>
  <si>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</si>
  <si>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เดือนพฤษภาคม พ.ศ. 2559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</si>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</sst>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zoomScaleNormal="100" workbookViewId="0">
      <selection activeCell="D15" sqref="D15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17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4" t="s">
        <v>2</v>
      </c>
      <c r="E2" s="11"/>
      <c r="F2" s="11"/>
      <c r="G2" s="31"/>
    </row>
    <row r="3" spans="1:10" s="12" customFormat="1" ht="24.75" customHeight="1" x14ac:dyDescent="0.65">
      <c r="A3" s="42"/>
      <c r="B3" s="57" t="s">
        <v>3</v>
      </c>
      <c r="C3" s="57"/>
      <c r="D3" s="57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281297.21999999997</v>
      </c>
      <c r="C4" s="55">
        <v>154204.76999999999</v>
      </c>
      <c r="D4" s="55">
        <v>127092.45</v>
      </c>
      <c r="E4" s="13">
        <f>SUM(C5:C12)</f>
        <v>154204.76999999999</v>
      </c>
      <c r="F4" s="13">
        <f>SUM(D5:D12)</f>
        <v>127092.45</v>
      </c>
      <c r="G4" s="32"/>
    </row>
    <row r="5" spans="1:10" s="9" customFormat="1" ht="30.75" customHeight="1" x14ac:dyDescent="0.6">
      <c r="A5" s="43" t="s">
        <v>12</v>
      </c>
      <c r="B5" s="56">
        <v>17917.669999999998</v>
      </c>
      <c r="C5" s="56">
        <v>12964.8</v>
      </c>
      <c r="D5" s="56">
        <v>4952.8599999999997</v>
      </c>
      <c r="E5" s="13"/>
      <c r="F5" s="13">
        <f>D5</f>
        <v>4952.8599999999997</v>
      </c>
      <c r="G5" s="34"/>
    </row>
    <row r="6" spans="1:10" s="9" customFormat="1" ht="30.75" customHeight="1" x14ac:dyDescent="0.6">
      <c r="A6" s="43" t="s">
        <v>14</v>
      </c>
      <c r="B6" s="56">
        <v>3522.42</v>
      </c>
      <c r="C6" s="56">
        <v>2168.4</v>
      </c>
      <c r="D6" s="56">
        <v>1354.02</v>
      </c>
      <c r="E6" s="13">
        <f>C6</f>
        <v>2168.4</v>
      </c>
      <c r="F6" s="13">
        <f>D6</f>
        <v>1354.02</v>
      </c>
      <c r="G6" s="35"/>
    </row>
    <row r="7" spans="1:10" s="9" customFormat="1" ht="30.75" customHeight="1" x14ac:dyDescent="0.6">
      <c r="A7" s="44" t="s">
        <v>6</v>
      </c>
      <c r="B7" s="56">
        <v>31176.16</v>
      </c>
      <c r="C7" s="56">
        <v>14725.32</v>
      </c>
      <c r="D7" s="56">
        <v>16450.84</v>
      </c>
      <c r="E7" s="13">
        <f>C7+C8+C9</f>
        <v>48797.4</v>
      </c>
      <c r="F7" s="13">
        <f>D7+D8+D9</f>
        <v>43305.65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48789.98</v>
      </c>
      <c r="C8" s="56">
        <v>28824.61</v>
      </c>
      <c r="D8" s="56">
        <v>19965.37</v>
      </c>
      <c r="E8" s="16">
        <f>C10+C11</f>
        <v>71978.42</v>
      </c>
      <c r="F8" s="16">
        <f>D10+D11</f>
        <v>63349.569999999992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12136.91</v>
      </c>
      <c r="C9" s="56">
        <v>5247.47</v>
      </c>
      <c r="D9" s="56">
        <v>6889.44</v>
      </c>
      <c r="E9" s="16">
        <f>C12</f>
        <v>18295.75</v>
      </c>
      <c r="F9" s="16">
        <f>D12</f>
        <v>14130.35</v>
      </c>
      <c r="G9" s="37"/>
    </row>
    <row r="10" spans="1:10" s="10" customFormat="1" ht="30.75" customHeight="1" x14ac:dyDescent="0.65">
      <c r="A10" s="43" t="s">
        <v>9</v>
      </c>
      <c r="B10" s="56">
        <v>56743.94</v>
      </c>
      <c r="C10" s="56">
        <v>30639.17</v>
      </c>
      <c r="D10" s="56">
        <v>26104.76</v>
      </c>
      <c r="E10" s="13">
        <f>SUM(E5:E9)</f>
        <v>141239.97</v>
      </c>
      <c r="F10" s="13">
        <f>SUM(F5:F9)</f>
        <v>127092.45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78584.06</v>
      </c>
      <c r="C11" s="56">
        <v>41339.25</v>
      </c>
      <c r="D11" s="56">
        <v>37244.81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32426.1</v>
      </c>
      <c r="C12" s="56">
        <v>18295.75</v>
      </c>
      <c r="D12" s="56">
        <v>14130.35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57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100.00000710991741</v>
      </c>
      <c r="C14" s="46">
        <f>SUM(C15:C22)</f>
        <v>100</v>
      </c>
      <c r="D14" s="46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6.3696576880496725</v>
      </c>
      <c r="C15" s="49">
        <f t="shared" ref="C15:C22" si="0">C5/$C$4*100</f>
        <v>8.4075220241241553</v>
      </c>
      <c r="D15" s="49">
        <f>D5/$D$4*100</f>
        <v>3.8970528933858781</v>
      </c>
      <c r="E15" s="20"/>
      <c r="F15" s="20">
        <f>D15</f>
        <v>3.8970528933858781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1.2522057630004308</v>
      </c>
      <c r="C16" s="49">
        <f t="shared" si="0"/>
        <v>1.406182182302143</v>
      </c>
      <c r="D16" s="49">
        <f t="shared" ref="D16:D22" si="2">D6/$D$4*100</f>
        <v>1.0653819326010319</v>
      </c>
      <c r="E16" s="20">
        <f>C16</f>
        <v>1.406182182302143</v>
      </c>
      <c r="F16" s="20">
        <f>D16</f>
        <v>1.0653819326010319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11.082996127725686</v>
      </c>
      <c r="C17" s="49">
        <f t="shared" si="0"/>
        <v>9.5491987699213201</v>
      </c>
      <c r="D17" s="49">
        <f t="shared" si="2"/>
        <v>12.943994706215831</v>
      </c>
      <c r="E17" s="25">
        <f>E7*100/E4</f>
        <v>31.644546404109292</v>
      </c>
      <c r="F17" s="25">
        <f>F7*100/F4</f>
        <v>34.074132649107007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17.344636395624534</v>
      </c>
      <c r="C18" s="49">
        <f t="shared" si="0"/>
        <v>18.692424365342266</v>
      </c>
      <c r="D18" s="49">
        <f t="shared" si="2"/>
        <v>15.709328130821303</v>
      </c>
      <c r="E18" s="25">
        <f>E8*100/E4</f>
        <v>46.677168287336379</v>
      </c>
      <c r="F18" s="25">
        <f>F8*100/F4</f>
        <v>49.845266182216164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4.3146213816119481</v>
      </c>
      <c r="C19" s="49">
        <f t="shared" si="0"/>
        <v>3.4029232688457047</v>
      </c>
      <c r="D19" s="49">
        <f t="shared" si="2"/>
        <v>5.4208098120698747</v>
      </c>
      <c r="E19" s="26">
        <f>C22</f>
        <v>11.864581102128033</v>
      </c>
      <c r="F19" s="26">
        <f>D22</f>
        <v>11.118166342689909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20.172236327113367</v>
      </c>
      <c r="C20" s="49">
        <f t="shared" si="0"/>
        <v>19.86914542267402</v>
      </c>
      <c r="D20" s="49">
        <f t="shared" si="2"/>
        <v>20.53997700099416</v>
      </c>
      <c r="E20" s="27"/>
      <c r="F20" s="27">
        <f>SUM(F15:F19)</f>
        <v>99.999999999999986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27.936308791107145</v>
      </c>
      <c r="C21" s="49">
        <f t="shared" si="0"/>
        <v>26.808022864662362</v>
      </c>
      <c r="D21" s="49">
        <f t="shared" si="2"/>
        <v>29.305289181222015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11.527344635684633</v>
      </c>
      <c r="C22" s="52">
        <f t="shared" si="0"/>
        <v>11.864581102128033</v>
      </c>
      <c r="D22" s="52">
        <f t="shared" si="2"/>
        <v>11.118166342689909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16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2021-01-25T03:29:36Z</dcterms:modified>
</cp:coreProperties>
</file>