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65" yWindow="-120" windowWidth="9765" windowHeight="11640" tabRatio="729"/>
  </bookViews>
  <sheets>
    <sheet name="ตร7" sheetId="9" r:id="rId1"/>
  </sheets>
  <calcPr calcId="144525"/>
</workbook>
</file>

<file path=xl/calcChain.xml><?xml version="1.0" encoding="utf-8"?>
<calcChain xmlns="http://schemas.openxmlformats.org/spreadsheetml/2006/main">
  <c r="D19" i="9" l="1"/>
  <c r="F19" i="9" s="1"/>
  <c r="F23" i="9" s="1"/>
  <c r="C22" i="9"/>
  <c r="B18" i="9"/>
  <c r="B19" i="9"/>
  <c r="D21" i="9"/>
  <c r="D22" i="9"/>
  <c r="D23" i="9"/>
  <c r="D24" i="9"/>
  <c r="D25" i="9"/>
  <c r="C19" i="9"/>
  <c r="E19" i="9"/>
  <c r="C20" i="9"/>
  <c r="C21" i="9"/>
  <c r="C23" i="9"/>
  <c r="C24" i="9"/>
  <c r="C25" i="9"/>
  <c r="C18" i="9"/>
  <c r="B20" i="9"/>
  <c r="B21" i="9"/>
  <c r="B22" i="9"/>
  <c r="B23" i="9"/>
  <c r="B24" i="9"/>
  <c r="B25" i="9"/>
  <c r="F22" i="9"/>
  <c r="D18" i="9"/>
  <c r="F18" i="9"/>
  <c r="E22" i="9"/>
  <c r="F5" i="9"/>
  <c r="F9" i="9"/>
  <c r="F10" i="9"/>
  <c r="F12" i="9" s="1"/>
  <c r="F7" i="9"/>
  <c r="F8" i="9"/>
  <c r="F11" i="9"/>
  <c r="E8" i="9"/>
  <c r="E12" i="9" s="1"/>
  <c r="E9" i="9"/>
  <c r="E10" i="9"/>
  <c r="E11" i="9"/>
  <c r="E5" i="9"/>
  <c r="E21" i="9" s="1"/>
  <c r="F21" i="9"/>
  <c r="F20" i="9"/>
  <c r="E20" i="9" l="1"/>
</calcChain>
</file>

<file path=xl/sharedStrings.xml><?xml version="1.0" encoding="utf-8"?>
<sst xmlns="http://schemas.openxmlformats.org/spreadsheetml/2006/main" count="27" uniqueCount="18">
  <si>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</si>
  <si>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</si>
  <si>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</si>
  <si>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</si>
  <si>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</si>
  <si>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</si>
  <si>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</si>
  <si>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</si>
  <si>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</si>
  <si>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</si>
  <si>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</si>
  <si>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</si>
  <si>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ตารางที่ 7 จำนวนและร้อยละของผู้มีงานทำ จำแนกตามชั่วโมงทำงานต่อสัปดาห์ และเพศ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</si>
  <si>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</si>
  <si>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</si>
  <si>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</si>
  <si>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</si>
  <si>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ไตรมาสที่ 2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</si>
</sst>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215" formatCode="_-* #,##0_-;\-* #,##0_-;_-* &quot;-&quot;??_-;_-@_-"/>
    <numFmt numFmtId="216" formatCode="0.0"/>
    <numFmt numFmtId="218" formatCode="_-* #,##0.0_-;\-* #,##0.0_-;_-* &quot;-&quot;??_-;_-@_-"/>
    <numFmt numFmtId="241" formatCode="0.0_ ;\-0.0\ "/>
  </numFmts>
  <fonts count="20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60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215" fontId="10" fillId="0" borderId="0" xfId="0" applyNumberFormat="1" applyFont="1" applyFill="1" applyBorder="1" applyAlignment="1">
      <alignment horizontal="center" vertical="center"/>
    </xf>
    <xf numFmtId="215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215" fontId="14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215" fontId="11" fillId="0" borderId="0" xfId="0" applyNumberFormat="1" applyFont="1" applyFill="1" applyAlignment="1">
      <alignment vertical="center"/>
    </xf>
    <xf numFmtId="216" fontId="11" fillId="0" borderId="0" xfId="0" applyNumberFormat="1" applyFont="1" applyFill="1" applyAlignment="1">
      <alignment vertical="center"/>
    </xf>
    <xf numFmtId="215" fontId="11" fillId="0" borderId="0" xfId="0" applyNumberFormat="1" applyFont="1" applyFill="1"/>
    <xf numFmtId="218" fontId="12" fillId="0" borderId="0" xfId="1" applyNumberFormat="1" applyFont="1" applyFill="1" applyAlignment="1">
      <alignment vertical="center"/>
    </xf>
    <xf numFmtId="0" fontId="14" fillId="0" borderId="0" xfId="0" applyFont="1" applyFill="1"/>
    <xf numFmtId="216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215" fontId="5" fillId="0" borderId="0" xfId="0" applyNumberFormat="1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0" fontId="15" fillId="0" borderId="0" xfId="0" applyFont="1" applyFill="1" applyAlignment="1">
      <alignment vertical="center"/>
    </xf>
    <xf numFmtId="218" fontId="12" fillId="0" borderId="0" xfId="0" applyNumberFormat="1" applyFont="1" applyFill="1" applyAlignment="1">
      <alignment vertical="center"/>
    </xf>
    <xf numFmtId="216" fontId="14" fillId="0" borderId="0" xfId="0" applyNumberFormat="1" applyFont="1" applyFill="1" applyAlignment="1">
      <alignment vertical="center"/>
    </xf>
    <xf numFmtId="218" fontId="14" fillId="0" borderId="0" xfId="0" applyNumberFormat="1" applyFont="1" applyFill="1" applyAlignment="1">
      <alignment vertical="center"/>
    </xf>
    <xf numFmtId="218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215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215" fontId="19" fillId="0" borderId="0" xfId="0" applyNumberFormat="1" applyFont="1" applyFill="1" applyAlignment="1">
      <alignment vertical="center"/>
    </xf>
    <xf numFmtId="215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3" fontId="10" fillId="0" borderId="0" xfId="1" applyNumberFormat="1" applyFont="1" applyFill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center" wrapText="1"/>
    </xf>
    <xf numFmtId="241" fontId="10" fillId="0" borderId="0" xfId="1" applyNumberFormat="1" applyFont="1" applyFill="1" applyAlignment="1">
      <alignment horizontal="right" vertical="center" wrapText="1"/>
    </xf>
    <xf numFmtId="241" fontId="11" fillId="0" borderId="0" xfId="1" applyNumberFormat="1" applyFont="1" applyFill="1" applyAlignment="1">
      <alignment horizontal="right" vertical="center" wrapText="1"/>
    </xf>
    <xf numFmtId="0" fontId="13" fillId="0" borderId="0" xfId="0" applyFont="1" applyFill="1"/>
    <xf numFmtId="3" fontId="8" fillId="0" borderId="0" xfId="1" applyNumberFormat="1" applyFont="1" applyFill="1" applyBorder="1" applyAlignment="1">
      <alignment horizontal="right" vertical="center" wrapText="1"/>
    </xf>
    <xf numFmtId="241" fontId="11" fillId="0" borderId="2" xfId="1" applyNumberFormat="1" applyFont="1" applyFill="1" applyBorder="1" applyAlignment="1">
      <alignment horizontal="right" vertical="center" wrapText="1"/>
    </xf>
    <xf numFmtId="241" fontId="11" fillId="0" borderId="0" xfId="1" applyNumberFormat="1" applyFont="1" applyFill="1" applyAlignment="1">
      <alignment vertical="center" wrapText="1"/>
    </xf>
    <xf numFmtId="241" fontId="11" fillId="0" borderId="2" xfId="1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Normal="100" workbookViewId="0">
      <selection activeCell="G12" sqref="G12"/>
    </sheetView>
  </sheetViews>
  <sheetFormatPr defaultRowHeight="30.75" customHeight="1" x14ac:dyDescent="0.35"/>
  <cols>
    <col min="1" max="1" width="34.42578125" style="6" customWidth="1"/>
    <col min="2" max="4" width="18.5703125" style="6" customWidth="1"/>
    <col min="5" max="5" width="11.140625" style="7" bestFit="1" customWidth="1"/>
    <col min="6" max="6" width="9.140625" style="7"/>
    <col min="7" max="7" width="11.140625" style="39" customWidth="1"/>
    <col min="8" max="16384" width="9.140625" style="6"/>
  </cols>
  <sheetData>
    <row r="1" spans="1:10" s="1" customFormat="1" ht="36.75" customHeight="1" x14ac:dyDescent="0.35">
      <c r="A1" s="11" t="s">
        <v>12</v>
      </c>
      <c r="B1" s="6"/>
      <c r="C1" s="6"/>
      <c r="D1" s="6"/>
      <c r="E1" s="5"/>
      <c r="F1" s="5"/>
      <c r="G1" s="38"/>
    </row>
    <row r="2" spans="1:10" ht="11.25" customHeight="1" x14ac:dyDescent="0.35"/>
    <row r="3" spans="1:10" s="15" customFormat="1" ht="30.75" customHeight="1" x14ac:dyDescent="0.3">
      <c r="A3" s="8" t="s">
        <v>14</v>
      </c>
      <c r="B3" s="9" t="s">
        <v>0</v>
      </c>
      <c r="C3" s="9" t="s">
        <v>1</v>
      </c>
      <c r="D3" s="9" t="s">
        <v>2</v>
      </c>
      <c r="E3" s="14"/>
      <c r="F3" s="14"/>
      <c r="G3" s="40"/>
    </row>
    <row r="4" spans="1:10" s="15" customFormat="1" ht="28.5" customHeight="1" x14ac:dyDescent="0.3">
      <c r="A4" s="16"/>
      <c r="B4" s="58" t="s">
        <v>3</v>
      </c>
      <c r="C4" s="58"/>
      <c r="D4" s="58"/>
      <c r="E4" s="14"/>
      <c r="F4" s="14"/>
      <c r="G4" s="40"/>
    </row>
    <row r="5" spans="1:10" s="18" customFormat="1" ht="30.75" customHeight="1" x14ac:dyDescent="0.5">
      <c r="A5" s="10" t="s">
        <v>4</v>
      </c>
      <c r="B5" s="49">
        <v>281297</v>
      </c>
      <c r="C5" s="49">
        <v>154205</v>
      </c>
      <c r="D5" s="49">
        <v>127092</v>
      </c>
      <c r="E5" s="17">
        <f>SUM(C7:C14)</f>
        <v>154205</v>
      </c>
      <c r="F5" s="17">
        <f>SUM(D7:D14)</f>
        <v>127092</v>
      </c>
      <c r="G5" s="41"/>
    </row>
    <row r="6" spans="1:10" s="18" customFormat="1" ht="6" customHeight="1" x14ac:dyDescent="0.5">
      <c r="A6" s="10"/>
      <c r="B6" s="50"/>
      <c r="C6" s="49"/>
      <c r="D6" s="49"/>
      <c r="E6" s="19"/>
      <c r="F6" s="19"/>
      <c r="G6" s="42"/>
    </row>
    <row r="7" spans="1:10" s="12" customFormat="1" ht="30.75" customHeight="1" x14ac:dyDescent="0.5">
      <c r="A7" s="20" t="s">
        <v>13</v>
      </c>
      <c r="B7" s="50">
        <v>17918</v>
      </c>
      <c r="C7" s="50">
        <v>12965</v>
      </c>
      <c r="D7" s="50">
        <v>4953</v>
      </c>
      <c r="E7" s="17"/>
      <c r="F7" s="17">
        <f>D7</f>
        <v>4953</v>
      </c>
      <c r="G7" s="43"/>
    </row>
    <row r="8" spans="1:10" s="12" customFormat="1" ht="30.75" customHeight="1" x14ac:dyDescent="0.5">
      <c r="A8" s="20" t="s">
        <v>15</v>
      </c>
      <c r="B8" s="50">
        <v>3522</v>
      </c>
      <c r="C8" s="54">
        <v>2168</v>
      </c>
      <c r="D8" s="50">
        <v>1354</v>
      </c>
      <c r="E8" s="17">
        <f>C8</f>
        <v>2168</v>
      </c>
      <c r="F8" s="17">
        <f>D8</f>
        <v>1354</v>
      </c>
      <c r="G8" s="44"/>
    </row>
    <row r="9" spans="1:10" s="12" customFormat="1" ht="30.75" customHeight="1" x14ac:dyDescent="0.5">
      <c r="A9" s="22" t="s">
        <v>6</v>
      </c>
      <c r="B9" s="50">
        <v>31176</v>
      </c>
      <c r="C9" s="50">
        <v>14725</v>
      </c>
      <c r="D9" s="50">
        <v>16451</v>
      </c>
      <c r="E9" s="17">
        <f>C9+C10+C11</f>
        <v>48798</v>
      </c>
      <c r="F9" s="17">
        <f>D9+D10+D11</f>
        <v>43305</v>
      </c>
      <c r="G9" s="45"/>
      <c r="H9" s="23"/>
      <c r="I9" s="23"/>
      <c r="J9" s="23"/>
    </row>
    <row r="10" spans="1:10" s="12" customFormat="1" ht="30.75" customHeight="1" x14ac:dyDescent="0.5">
      <c r="A10" s="20" t="s">
        <v>7</v>
      </c>
      <c r="B10" s="50">
        <v>48790</v>
      </c>
      <c r="C10" s="50">
        <v>28825</v>
      </c>
      <c r="D10" s="50">
        <v>19965</v>
      </c>
      <c r="E10" s="21">
        <f>C12+C13</f>
        <v>71978</v>
      </c>
      <c r="F10" s="21">
        <f>D12+D13</f>
        <v>63350</v>
      </c>
      <c r="G10" s="44"/>
      <c r="H10" s="24"/>
      <c r="I10" s="24"/>
      <c r="J10" s="24"/>
    </row>
    <row r="11" spans="1:10" s="12" customFormat="1" ht="30.75" customHeight="1" x14ac:dyDescent="0.5">
      <c r="A11" s="20" t="s">
        <v>8</v>
      </c>
      <c r="B11" s="50">
        <v>12137</v>
      </c>
      <c r="C11" s="50">
        <v>5248</v>
      </c>
      <c r="D11" s="50">
        <v>6889</v>
      </c>
      <c r="E11" s="21">
        <f>C14</f>
        <v>18296</v>
      </c>
      <c r="F11" s="21">
        <f>D14</f>
        <v>14130</v>
      </c>
      <c r="G11" s="46"/>
    </row>
    <row r="12" spans="1:10" s="13" customFormat="1" ht="30.75" customHeight="1" x14ac:dyDescent="0.3">
      <c r="A12" s="20" t="s">
        <v>9</v>
      </c>
      <c r="B12" s="50">
        <v>56744</v>
      </c>
      <c r="C12" s="50">
        <v>30639</v>
      </c>
      <c r="D12" s="50">
        <v>26105</v>
      </c>
      <c r="E12" s="17">
        <f>SUM(E7:E11)</f>
        <v>141240</v>
      </c>
      <c r="F12" s="17">
        <f>SUM(F7:F11)</f>
        <v>127092</v>
      </c>
      <c r="G12" s="47"/>
      <c r="H12" s="25"/>
      <c r="I12" s="25"/>
      <c r="J12" s="25"/>
    </row>
    <row r="13" spans="1:10" s="13" customFormat="1" ht="30.75" customHeight="1" x14ac:dyDescent="0.3">
      <c r="A13" s="20" t="s">
        <v>10</v>
      </c>
      <c r="B13" s="50">
        <v>78584</v>
      </c>
      <c r="C13" s="50">
        <v>41339</v>
      </c>
      <c r="D13" s="50">
        <v>37245</v>
      </c>
      <c r="E13" s="26"/>
      <c r="F13" s="26"/>
      <c r="G13" s="48"/>
      <c r="H13" s="28"/>
      <c r="I13" s="28"/>
      <c r="J13" s="28"/>
    </row>
    <row r="14" spans="1:10" s="13" customFormat="1" ht="30.75" customHeight="1" x14ac:dyDescent="0.3">
      <c r="A14" s="29" t="s">
        <v>11</v>
      </c>
      <c r="B14" s="50">
        <v>32426</v>
      </c>
      <c r="C14" s="50">
        <v>18296</v>
      </c>
      <c r="D14" s="50">
        <v>14130</v>
      </c>
      <c r="E14" s="27"/>
      <c r="F14" s="27"/>
      <c r="G14" s="48"/>
    </row>
    <row r="15" spans="1:10" s="13" customFormat="1" ht="25.5" customHeight="1" x14ac:dyDescent="0.3">
      <c r="A15" s="30"/>
      <c r="B15" s="59" t="s">
        <v>5</v>
      </c>
      <c r="C15" s="59"/>
      <c r="D15" s="59"/>
      <c r="E15" s="27"/>
      <c r="F15" s="27"/>
      <c r="G15" s="48"/>
    </row>
    <row r="16" spans="1:10" s="18" customFormat="1" ht="30.75" customHeight="1" x14ac:dyDescent="0.5">
      <c r="A16" s="10" t="s">
        <v>4</v>
      </c>
      <c r="B16" s="51">
        <v>100</v>
      </c>
      <c r="C16" s="51">
        <v>100</v>
      </c>
      <c r="D16" s="51">
        <v>100</v>
      </c>
      <c r="E16" s="33"/>
      <c r="F16" s="19"/>
      <c r="G16" s="42"/>
    </row>
    <row r="17" spans="1:7" s="18" customFormat="1" ht="6" customHeight="1" x14ac:dyDescent="0.5">
      <c r="A17" s="10"/>
      <c r="B17" s="51"/>
      <c r="C17" s="51"/>
      <c r="D17" s="51"/>
      <c r="E17" s="19"/>
      <c r="F17" s="19"/>
      <c r="G17" s="42"/>
    </row>
    <row r="18" spans="1:7" s="12" customFormat="1" ht="30.75" customHeight="1" x14ac:dyDescent="0.5">
      <c r="A18" s="12" t="s">
        <v>13</v>
      </c>
      <c r="B18" s="52">
        <f>B7/$B$5*100</f>
        <v>6.3697799834338795</v>
      </c>
      <c r="C18" s="56">
        <f t="shared" ref="C18:C25" si="0">C7/$C$5*100</f>
        <v>8.4076391816088982</v>
      </c>
      <c r="D18" s="56">
        <f>D7/$D$5*100</f>
        <v>3.8971768482673967</v>
      </c>
      <c r="E18" s="26"/>
      <c r="F18" s="26">
        <f>D18</f>
        <v>3.8971768482673967</v>
      </c>
      <c r="G18" s="43"/>
    </row>
    <row r="19" spans="1:7" s="12" customFormat="1" ht="30.75" customHeight="1" x14ac:dyDescent="0.5">
      <c r="A19" s="20" t="s">
        <v>15</v>
      </c>
      <c r="B19" s="52">
        <f t="shared" ref="B19:B25" si="1">B8/$B$5*100</f>
        <v>1.2520574339577031</v>
      </c>
      <c r="C19" s="56">
        <f t="shared" si="0"/>
        <v>1.4059206899905969</v>
      </c>
      <c r="D19" s="56">
        <f>D8/$D$5*100</f>
        <v>1.0653699682120039</v>
      </c>
      <c r="E19" s="26">
        <f>C19</f>
        <v>1.4059206899905969</v>
      </c>
      <c r="F19" s="26">
        <f>D19</f>
        <v>1.0653699682120039</v>
      </c>
      <c r="G19" s="43"/>
    </row>
    <row r="20" spans="1:7" s="12" customFormat="1" ht="30.75" customHeight="1" x14ac:dyDescent="0.5">
      <c r="A20" s="22" t="s">
        <v>6</v>
      </c>
      <c r="B20" s="52">
        <f t="shared" si="1"/>
        <v>11.082947916259327</v>
      </c>
      <c r="C20" s="56">
        <f t="shared" si="0"/>
        <v>9.5489770111215595</v>
      </c>
      <c r="D20" s="56">
        <v>13</v>
      </c>
      <c r="E20" s="34">
        <f>E9*100/E5</f>
        <v>31.644888298044812</v>
      </c>
      <c r="F20" s="34">
        <f>F9*100/F5</f>
        <v>34.073741856293076</v>
      </c>
      <c r="G20" s="43"/>
    </row>
    <row r="21" spans="1:7" s="12" customFormat="1" ht="30.75" customHeight="1" x14ac:dyDescent="0.5">
      <c r="A21" s="20" t="s">
        <v>7</v>
      </c>
      <c r="B21" s="52">
        <f t="shared" si="1"/>
        <v>17.34465707064064</v>
      </c>
      <c r="C21" s="56">
        <f t="shared" si="0"/>
        <v>18.692649395285496</v>
      </c>
      <c r="D21" s="56">
        <f>D10/$D$5*100</f>
        <v>15.709092625814373</v>
      </c>
      <c r="E21" s="34">
        <f>E10*100/E5</f>
        <v>46.676826302649069</v>
      </c>
      <c r="F21" s="34">
        <f>F10*100/F5</f>
        <v>49.845781009032827</v>
      </c>
      <c r="G21" s="43"/>
    </row>
    <row r="22" spans="1:7" s="12" customFormat="1" ht="30.75" customHeight="1" x14ac:dyDescent="0.5">
      <c r="A22" s="20" t="s">
        <v>8</v>
      </c>
      <c r="B22" s="52">
        <f t="shared" si="1"/>
        <v>4.3146567506941063</v>
      </c>
      <c r="C22" s="56">
        <f t="shared" si="0"/>
        <v>3.4032618916377553</v>
      </c>
      <c r="D22" s="56">
        <f>D11/$D$5*100</f>
        <v>5.4204827998615173</v>
      </c>
      <c r="E22" s="35">
        <f>C25</f>
        <v>11.864725527706623</v>
      </c>
      <c r="F22" s="35">
        <f>D25</f>
        <v>11.117930318194693</v>
      </c>
      <c r="G22" s="43"/>
    </row>
    <row r="23" spans="1:7" s="13" customFormat="1" ht="30.75" customHeight="1" x14ac:dyDescent="0.3">
      <c r="A23" s="20" t="s">
        <v>9</v>
      </c>
      <c r="B23" s="52">
        <f t="shared" si="1"/>
        <v>20.172273433417349</v>
      </c>
      <c r="C23" s="56">
        <f t="shared" si="0"/>
        <v>19.869005544567298</v>
      </c>
      <c r="D23" s="56">
        <f>D12/$D$5*100</f>
        <v>20.540238567337045</v>
      </c>
      <c r="E23" s="36"/>
      <c r="F23" s="36">
        <f>SUM(F18:F22)</f>
        <v>100</v>
      </c>
      <c r="G23" s="48"/>
    </row>
    <row r="24" spans="1:7" s="13" customFormat="1" ht="30.75" customHeight="1" x14ac:dyDescent="0.35">
      <c r="A24" s="20" t="s">
        <v>10</v>
      </c>
      <c r="B24" s="52">
        <f t="shared" si="1"/>
        <v>27.936309310088625</v>
      </c>
      <c r="C24" s="56">
        <f t="shared" si="0"/>
        <v>26.807820758081775</v>
      </c>
      <c r="D24" s="56">
        <f>D13/$D$5*100</f>
        <v>29.305542441695781</v>
      </c>
      <c r="E24" s="37"/>
      <c r="F24" s="7"/>
      <c r="G24" s="48"/>
    </row>
    <row r="25" spans="1:7" s="13" customFormat="1" ht="30.75" customHeight="1" x14ac:dyDescent="0.35">
      <c r="A25" s="31" t="s">
        <v>11</v>
      </c>
      <c r="B25" s="55">
        <f t="shared" si="1"/>
        <v>11.527318101508371</v>
      </c>
      <c r="C25" s="57">
        <f t="shared" si="0"/>
        <v>11.864725527706623</v>
      </c>
      <c r="D25" s="57">
        <f>D14/$D$5*100</f>
        <v>11.117930318194693</v>
      </c>
      <c r="E25" s="37"/>
      <c r="F25" s="7"/>
      <c r="G25" s="48"/>
    </row>
    <row r="26" spans="1:7" s="13" customFormat="1" ht="31.5" customHeight="1" x14ac:dyDescent="0.3">
      <c r="A26" s="53" t="s">
        <v>16</v>
      </c>
      <c r="E26" s="27"/>
      <c r="F26" s="27"/>
      <c r="G26" s="48"/>
    </row>
    <row r="27" spans="1:7" s="3" customFormat="1" ht="24" customHeight="1" x14ac:dyDescent="0.3">
      <c r="A27" s="13" t="s">
        <v>17</v>
      </c>
      <c r="B27" s="2"/>
      <c r="C27" s="2"/>
      <c r="D27" s="2"/>
      <c r="E27" s="4"/>
      <c r="F27" s="32"/>
    </row>
  </sheetData>
  <mergeCells count="2">
    <mergeCell ref="B4:D4"/>
    <mergeCell ref="B15:D15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bumbim123</cp:lastModifiedBy>
  <cp:lastPrinted>2016-07-06T03:52:03Z</cp:lastPrinted>
  <dcterms:created xsi:type="dcterms:W3CDTF">2002-10-04T04:22:30Z</dcterms:created>
  <dcterms:modified xsi:type="dcterms:W3CDTF">2017-03-06T01:56:46Z</dcterms:modified>
</cp:coreProperties>
</file>