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6" sheetId="1" r:id="rId1"/>
  </sheets>
  <definedNames>
    <definedName name="_xlnm.Print_Area" localSheetId="0">'T-5.6'!$A$1:$Q$25</definedName>
  </definedNames>
  <calcPr calcId="125725"/>
</workbook>
</file>

<file path=xl/calcChain.xml><?xml version="1.0" encoding="utf-8"?>
<calcChain xmlns="http://schemas.openxmlformats.org/spreadsheetml/2006/main">
  <c r="W21" i="1"/>
  <c r="V21"/>
  <c r="U21"/>
  <c r="T21"/>
  <c r="S21"/>
  <c r="W20"/>
  <c r="V20"/>
  <c r="U20"/>
  <c r="T20"/>
  <c r="S20"/>
  <c r="W19"/>
  <c r="V19"/>
  <c r="U19"/>
  <c r="T19"/>
  <c r="S19"/>
  <c r="W18"/>
  <c r="V18"/>
  <c r="U18"/>
  <c r="T18"/>
  <c r="S18"/>
  <c r="W17"/>
  <c r="V17"/>
  <c r="U17"/>
  <c r="T17"/>
  <c r="S17"/>
  <c r="W16"/>
  <c r="V16"/>
  <c r="U16"/>
  <c r="T16"/>
  <c r="S16"/>
  <c r="W15"/>
  <c r="V15"/>
  <c r="U15"/>
  <c r="T15"/>
  <c r="S15"/>
  <c r="W14"/>
  <c r="V14"/>
  <c r="U14"/>
  <c r="T14"/>
  <c r="S14"/>
  <c r="W13"/>
  <c r="V13"/>
  <c r="U13"/>
  <c r="T13"/>
  <c r="S13"/>
  <c r="W12"/>
  <c r="V12"/>
  <c r="U12"/>
  <c r="T12"/>
  <c r="S12"/>
  <c r="W11"/>
  <c r="V11"/>
  <c r="U11"/>
  <c r="T11"/>
  <c r="S11"/>
  <c r="W10"/>
  <c r="V10"/>
  <c r="U10"/>
  <c r="T10"/>
  <c r="S10"/>
  <c r="W9"/>
  <c r="V9"/>
  <c r="T9"/>
  <c r="S9"/>
  <c r="I9"/>
  <c r="H9"/>
  <c r="G9"/>
  <c r="U9" s="1"/>
  <c r="F9"/>
  <c r="E9"/>
  <c r="S6"/>
</calcChain>
</file>

<file path=xl/sharedStrings.xml><?xml version="1.0" encoding="utf-8"?>
<sst xmlns="http://schemas.openxmlformats.org/spreadsheetml/2006/main" count="76" uniqueCount="53">
  <si>
    <t>ตาราง</t>
  </si>
  <si>
    <t>เจ้าหน้าที่ทางการแพทย์ของรัฐบาล เป็นรายอำเภอ พ.ศ. 2559</t>
  </si>
  <si>
    <t>Table</t>
  </si>
  <si>
    <t>Medical Personnel in the Government by District: 2016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</si>
  <si>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</si>
  <si>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</si>
  <si>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</si>
  <si>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</si>
  <si>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ประชากรกลางปี 2559</t>
  </si>
  <si>
    <t>Medical personnels</t>
  </si>
  <si>
    <t>Population per medical personnel</t>
  </si>
  <si>
    <t>รวม</t>
  </si>
  <si>
    <t>ชาย</t>
  </si>
  <si>
    <t>หญิง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</si>
  <si>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</si>
  <si>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</si>
  <si>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</si>
  <si>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</si>
  <si>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</si>
  <si>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</si>
  <si>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</si>
  <si>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</si>
  <si>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</si>
  <si>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</si>
  <si>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</si>
  <si>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</si>
  <si>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</si>
  <si>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</si>
  <si>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</si>
  <si>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</si>
  <si>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</si>
  <si>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</si>
  <si>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</si>
  <si>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</si>
  <si>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</si>
  <si>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</si>
  <si>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</si>
  <si>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</si>
  <si>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</si>
  <si>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</si>
  <si>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</si>
  <si>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</si>
  <si>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</si>
  <si>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</si>
  <si>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</si>
  <si>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</si>
  <si>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</si>
  <si>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</si>
  <si>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</si>
  <si>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</si>
  <si>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</si>
  <si>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 สำนักงานสาธารณสุขจังหวัดพิจิตร</t>
  </si>
  <si>
    <t xml:space="preserve"> Source:   Phichit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</si>
</sst>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\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right" indent="2"/>
    </xf>
    <xf numFmtId="0" fontId="5" fillId="0" borderId="13" xfId="0" applyFont="1" applyBorder="1" applyAlignment="1">
      <alignment horizontal="center"/>
    </xf>
    <xf numFmtId="3" fontId="5" fillId="0" borderId="1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5" fillId="0" borderId="0" xfId="0" applyFont="1" applyBorder="1"/>
    <xf numFmtId="0" fontId="4" fillId="0" borderId="14" xfId="2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right" indent="2"/>
    </xf>
    <xf numFmtId="0" fontId="4" fillId="0" borderId="13" xfId="0" applyFont="1" applyBorder="1" applyAlignment="1">
      <alignment horizontal="center"/>
    </xf>
    <xf numFmtId="3" fontId="4" fillId="0" borderId="13" xfId="1" applyNumberFormat="1" applyFont="1" applyBorder="1" applyAlignment="1">
      <alignment horizontal="right" indent="1"/>
    </xf>
    <xf numFmtId="3" fontId="4" fillId="0" borderId="8" xfId="1" applyNumberFormat="1" applyFont="1" applyBorder="1" applyAlignment="1">
      <alignment horizontal="right" indent="1"/>
    </xf>
    <xf numFmtId="187" fontId="4" fillId="0" borderId="13" xfId="1" applyNumberFormat="1" applyFont="1" applyBorder="1" applyAlignment="1">
      <alignment horizontal="right" indent="1"/>
    </xf>
    <xf numFmtId="0" fontId="4" fillId="0" borderId="8" xfId="3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14" xfId="0" applyFont="1" applyBorder="1" applyAlignment="1"/>
    <xf numFmtId="0" fontId="7" fillId="0" borderId="8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9">
    <cellStyle name="Normal 10" xfId="4"/>
    <cellStyle name="Normal 18" xfId="2"/>
    <cellStyle name="Normal 19" xfId="3"/>
    <cellStyle name="Normal 3" xfId="5"/>
    <cellStyle name="Normal 4" xfId="6"/>
    <cellStyle name="Normal_นอก" xfId="7"/>
    <cellStyle name="เครื่องหมายจุลภาค" xfId="1" builtinId="3"/>
    <cellStyle name="ปกติ" xfId="0" builtinId="0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1200150</xdr:colOff>
      <xdr:row>0</xdr:row>
      <xdr:rowOff>0</xdr:rowOff>
    </xdr:from>
    <xdr:to>
      <xdr:col>17</xdr:col>
      <xdr:colOff>9525</xdr:colOff>
      <xdr:row>25</xdr:row>
      <xdr:rowOff>85725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439275" y="0"/>
          <a:ext cx="590550" cy="6534150"/>
          <a:chOff x="991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8"/>
  <sheetViews>
    <sheetView showGridLines="0" tabSelected="1" topLeftCell="C1" workbookViewId="0">
      <selection activeCell="M20" sqref="M20"/>
    </sheetView>
  </sheetViews>
  <sheetFormatPr defaultRowHeight="21.7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23" s="3" customForma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3" s="5" customFormat="1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3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  <c r="S4" s="14" t="s">
        <v>8</v>
      </c>
      <c r="T4" s="15"/>
      <c r="U4" s="16"/>
    </row>
    <row r="5" spans="1:23" s="13" customFormat="1" ht="21.75" customHeight="1">
      <c r="A5" s="17"/>
      <c r="B5" s="17"/>
      <c r="C5" s="17"/>
      <c r="D5" s="17"/>
      <c r="E5" s="18" t="s">
        <v>9</v>
      </c>
      <c r="F5" s="19"/>
      <c r="G5" s="19"/>
      <c r="H5" s="19"/>
      <c r="I5" s="19"/>
      <c r="J5" s="18" t="s">
        <v>10</v>
      </c>
      <c r="K5" s="19"/>
      <c r="L5" s="19"/>
      <c r="M5" s="19"/>
      <c r="N5" s="19"/>
      <c r="O5" s="20"/>
      <c r="S5" s="21" t="s">
        <v>11</v>
      </c>
      <c r="T5" s="21" t="s">
        <v>12</v>
      </c>
      <c r="U5" s="21" t="s">
        <v>13</v>
      </c>
    </row>
    <row r="6" spans="1:23" s="13" customFormat="1" ht="21.75" customHeight="1">
      <c r="A6" s="17"/>
      <c r="B6" s="17"/>
      <c r="C6" s="17"/>
      <c r="D6" s="17"/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0"/>
      <c r="S6" s="23">
        <f>SUM(T6:U6)</f>
        <v>544183</v>
      </c>
      <c r="T6" s="23">
        <v>266371</v>
      </c>
      <c r="U6" s="23">
        <v>277812</v>
      </c>
    </row>
    <row r="7" spans="1:23" s="13" customFormat="1" ht="21.75" customHeight="1">
      <c r="A7" s="24"/>
      <c r="B7" s="24"/>
      <c r="C7" s="24"/>
      <c r="D7" s="24"/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19</v>
      </c>
      <c r="K7" s="25" t="s">
        <v>20</v>
      </c>
      <c r="L7" s="25" t="s">
        <v>21</v>
      </c>
      <c r="M7" s="25" t="s">
        <v>22</v>
      </c>
      <c r="N7" s="25" t="s">
        <v>23</v>
      </c>
      <c r="O7" s="26"/>
      <c r="S7" s="27" t="s">
        <v>14</v>
      </c>
      <c r="T7" s="27" t="s">
        <v>15</v>
      </c>
      <c r="U7" s="27" t="s">
        <v>16</v>
      </c>
      <c r="V7" s="27" t="s">
        <v>17</v>
      </c>
      <c r="W7" s="27" t="s">
        <v>18</v>
      </c>
    </row>
    <row r="8" spans="1:23" s="13" customFormat="1" ht="3" customHeight="1">
      <c r="A8" s="28"/>
      <c r="B8" s="29"/>
      <c r="C8" s="29"/>
      <c r="D8" s="30"/>
      <c r="E8" s="31"/>
      <c r="F8" s="32"/>
      <c r="G8" s="31"/>
      <c r="H8" s="33"/>
      <c r="I8" s="32"/>
      <c r="J8" s="31"/>
      <c r="K8" s="32"/>
      <c r="L8" s="32"/>
      <c r="M8" s="31"/>
      <c r="N8" s="31"/>
      <c r="O8" s="34"/>
    </row>
    <row r="9" spans="1:23" s="42" customFormat="1" ht="24.75" customHeight="1">
      <c r="A9" s="35"/>
      <c r="B9" s="36" t="s">
        <v>24</v>
      </c>
      <c r="C9" s="36"/>
      <c r="D9" s="37"/>
      <c r="E9" s="38">
        <f>SUM(E10:E21)</f>
        <v>154</v>
      </c>
      <c r="F9" s="38">
        <f t="shared" ref="F9:I9" si="0">SUM(F10:F21)</f>
        <v>53</v>
      </c>
      <c r="G9" s="38">
        <f t="shared" si="0"/>
        <v>74</v>
      </c>
      <c r="H9" s="38">
        <f t="shared" si="0"/>
        <v>837</v>
      </c>
      <c r="I9" s="39">
        <f t="shared" si="0"/>
        <v>5</v>
      </c>
      <c r="J9" s="40">
        <v>3533.6558441558441</v>
      </c>
      <c r="K9" s="41">
        <v>10267.603773584906</v>
      </c>
      <c r="L9" s="41">
        <v>7353.8243243243242</v>
      </c>
      <c r="M9" s="40">
        <v>650.15890083632019</v>
      </c>
      <c r="N9" s="40">
        <v>108836.6</v>
      </c>
      <c r="O9" s="34" t="s">
        <v>25</v>
      </c>
      <c r="S9" s="23">
        <f>544183/E9</f>
        <v>3533.6558441558441</v>
      </c>
      <c r="T9" s="23">
        <f t="shared" ref="T9:W21" si="1">544183/F9</f>
        <v>10267.603773584906</v>
      </c>
      <c r="U9" s="23">
        <f t="shared" si="1"/>
        <v>7353.8243243243242</v>
      </c>
      <c r="V9" s="23">
        <f t="shared" si="1"/>
        <v>650.15890083632019</v>
      </c>
      <c r="W9" s="23">
        <f t="shared" si="1"/>
        <v>108836.6</v>
      </c>
    </row>
    <row r="10" spans="1:23" s="13" customFormat="1" ht="24.75" customHeight="1">
      <c r="A10" s="43" t="s">
        <v>26</v>
      </c>
      <c r="B10" s="44"/>
      <c r="C10" s="44"/>
      <c r="D10" s="44"/>
      <c r="E10" s="45">
        <v>86</v>
      </c>
      <c r="F10" s="45">
        <v>14</v>
      </c>
      <c r="G10" s="45">
        <v>25</v>
      </c>
      <c r="H10" s="45">
        <v>373</v>
      </c>
      <c r="I10" s="46" t="s">
        <v>27</v>
      </c>
      <c r="J10" s="47">
        <v>6327.7093023255811</v>
      </c>
      <c r="K10" s="48">
        <v>38870.214285714283</v>
      </c>
      <c r="L10" s="48">
        <v>21767.32</v>
      </c>
      <c r="M10" s="47">
        <v>1458.935656836461</v>
      </c>
      <c r="N10" s="49">
        <v>0</v>
      </c>
      <c r="O10" s="50" t="s">
        <v>28</v>
      </c>
      <c r="S10" s="23">
        <f t="shared" ref="S10:S21" si="2">544183/E10</f>
        <v>6327.7093023255811</v>
      </c>
      <c r="T10" s="23">
        <f t="shared" si="1"/>
        <v>38870.214285714283</v>
      </c>
      <c r="U10" s="23">
        <f t="shared" si="1"/>
        <v>21767.32</v>
      </c>
      <c r="V10" s="23">
        <f t="shared" si="1"/>
        <v>1458.935656836461</v>
      </c>
      <c r="W10" s="23" t="e">
        <f t="shared" si="1"/>
        <v>#VALUE!</v>
      </c>
    </row>
    <row r="11" spans="1:23" s="13" customFormat="1" ht="24.75" customHeight="1">
      <c r="A11" s="43" t="s">
        <v>29</v>
      </c>
      <c r="B11" s="51"/>
      <c r="C11" s="44"/>
      <c r="D11" s="44"/>
      <c r="E11" s="45">
        <v>5</v>
      </c>
      <c r="F11" s="45">
        <v>3</v>
      </c>
      <c r="G11" s="45">
        <v>3</v>
      </c>
      <c r="H11" s="45">
        <v>38</v>
      </c>
      <c r="I11" s="46" t="s">
        <v>27</v>
      </c>
      <c r="J11" s="47">
        <v>108836.6</v>
      </c>
      <c r="K11" s="48">
        <v>181394.33333333334</v>
      </c>
      <c r="L11" s="48">
        <v>181394.33333333334</v>
      </c>
      <c r="M11" s="47">
        <v>14320.605263157895</v>
      </c>
      <c r="N11" s="49">
        <v>0</v>
      </c>
      <c r="O11" s="50" t="s">
        <v>30</v>
      </c>
      <c r="S11" s="23">
        <f t="shared" si="2"/>
        <v>108836.6</v>
      </c>
      <c r="T11" s="23">
        <f t="shared" si="1"/>
        <v>181394.33333333334</v>
      </c>
      <c r="U11" s="23">
        <f t="shared" si="1"/>
        <v>181394.33333333334</v>
      </c>
      <c r="V11" s="23">
        <f t="shared" si="1"/>
        <v>14320.605263157895</v>
      </c>
      <c r="W11" s="23" t="e">
        <f t="shared" si="1"/>
        <v>#VALUE!</v>
      </c>
    </row>
    <row r="12" spans="1:23" s="13" customFormat="1" ht="24.75" customHeight="1">
      <c r="A12" s="43" t="s">
        <v>31</v>
      </c>
      <c r="B12" s="44"/>
      <c r="C12" s="44"/>
      <c r="D12" s="44"/>
      <c r="E12" s="45">
        <v>5</v>
      </c>
      <c r="F12" s="45">
        <v>3</v>
      </c>
      <c r="G12" s="45">
        <v>4</v>
      </c>
      <c r="H12" s="45">
        <v>37</v>
      </c>
      <c r="I12" s="46">
        <v>1</v>
      </c>
      <c r="J12" s="47">
        <v>108836.6</v>
      </c>
      <c r="K12" s="48">
        <v>181394.33333333334</v>
      </c>
      <c r="L12" s="48">
        <v>136045.75</v>
      </c>
      <c r="M12" s="47">
        <v>14707.648648648648</v>
      </c>
      <c r="N12" s="47">
        <v>544183</v>
      </c>
      <c r="O12" s="50" t="s">
        <v>32</v>
      </c>
      <c r="S12" s="23">
        <f t="shared" si="2"/>
        <v>108836.6</v>
      </c>
      <c r="T12" s="23">
        <f t="shared" si="1"/>
        <v>181394.33333333334</v>
      </c>
      <c r="U12" s="23">
        <f t="shared" si="1"/>
        <v>136045.75</v>
      </c>
      <c r="V12" s="23">
        <f t="shared" si="1"/>
        <v>14707.648648648648</v>
      </c>
      <c r="W12" s="23">
        <f t="shared" si="1"/>
        <v>544183</v>
      </c>
    </row>
    <row r="13" spans="1:23" s="13" customFormat="1" ht="24.75" customHeight="1">
      <c r="A13" s="43" t="s">
        <v>33</v>
      </c>
      <c r="B13" s="52"/>
      <c r="C13" s="52"/>
      <c r="D13" s="52"/>
      <c r="E13" s="45">
        <v>13</v>
      </c>
      <c r="F13" s="45">
        <v>7</v>
      </c>
      <c r="G13" s="45">
        <v>10</v>
      </c>
      <c r="H13" s="45">
        <v>102</v>
      </c>
      <c r="I13" s="46">
        <v>2</v>
      </c>
      <c r="J13" s="47">
        <v>41860.230769230766</v>
      </c>
      <c r="K13" s="48">
        <v>77740.428571428565</v>
      </c>
      <c r="L13" s="48">
        <v>54418.3</v>
      </c>
      <c r="M13" s="47">
        <v>5335.1274509803925</v>
      </c>
      <c r="N13" s="47">
        <v>272091.5</v>
      </c>
      <c r="O13" s="50" t="s">
        <v>34</v>
      </c>
      <c r="P13" s="53"/>
      <c r="S13" s="23">
        <f t="shared" si="2"/>
        <v>41860.230769230766</v>
      </c>
      <c r="T13" s="23">
        <f t="shared" si="1"/>
        <v>77740.428571428565</v>
      </c>
      <c r="U13" s="23">
        <f t="shared" si="1"/>
        <v>54418.3</v>
      </c>
      <c r="V13" s="23">
        <f t="shared" si="1"/>
        <v>5335.1274509803925</v>
      </c>
      <c r="W13" s="23">
        <f t="shared" si="1"/>
        <v>272091.5</v>
      </c>
    </row>
    <row r="14" spans="1:23" s="13" customFormat="1" ht="24.75" customHeight="1">
      <c r="A14" s="43" t="s">
        <v>35</v>
      </c>
      <c r="B14" s="52"/>
      <c r="C14" s="52"/>
      <c r="D14" s="52"/>
      <c r="E14" s="45">
        <v>15</v>
      </c>
      <c r="F14" s="45">
        <v>5</v>
      </c>
      <c r="G14" s="45">
        <v>8</v>
      </c>
      <c r="H14" s="45">
        <v>85</v>
      </c>
      <c r="I14" s="46">
        <v>1</v>
      </c>
      <c r="J14" s="47">
        <v>36278.866666666669</v>
      </c>
      <c r="K14" s="48">
        <v>108836.6</v>
      </c>
      <c r="L14" s="48">
        <v>68022.875</v>
      </c>
      <c r="M14" s="47">
        <v>6402.1529411764704</v>
      </c>
      <c r="N14" s="47">
        <v>544183</v>
      </c>
      <c r="O14" s="50" t="s">
        <v>36</v>
      </c>
      <c r="P14" s="53"/>
      <c r="S14" s="23">
        <f t="shared" si="2"/>
        <v>36278.866666666669</v>
      </c>
      <c r="T14" s="23">
        <f t="shared" si="1"/>
        <v>108836.6</v>
      </c>
      <c r="U14" s="23">
        <f t="shared" si="1"/>
        <v>68022.875</v>
      </c>
      <c r="V14" s="23">
        <f t="shared" si="1"/>
        <v>6402.1529411764704</v>
      </c>
      <c r="W14" s="23">
        <f t="shared" si="1"/>
        <v>544183</v>
      </c>
    </row>
    <row r="15" spans="1:23" s="13" customFormat="1" ht="24.75" customHeight="1">
      <c r="A15" s="43" t="s">
        <v>37</v>
      </c>
      <c r="B15" s="44"/>
      <c r="C15" s="44"/>
      <c r="D15" s="44"/>
      <c r="E15" s="45">
        <v>5</v>
      </c>
      <c r="F15" s="45">
        <v>5</v>
      </c>
      <c r="G15" s="45">
        <v>5</v>
      </c>
      <c r="H15" s="45">
        <v>49</v>
      </c>
      <c r="I15" s="46">
        <v>1</v>
      </c>
      <c r="J15" s="47">
        <v>108836.6</v>
      </c>
      <c r="K15" s="48">
        <v>108836.6</v>
      </c>
      <c r="L15" s="48">
        <v>108836.6</v>
      </c>
      <c r="M15" s="47">
        <v>11105.775510204081</v>
      </c>
      <c r="N15" s="47">
        <v>544183</v>
      </c>
      <c r="O15" s="50" t="s">
        <v>38</v>
      </c>
      <c r="S15" s="23">
        <f t="shared" si="2"/>
        <v>108836.6</v>
      </c>
      <c r="T15" s="23">
        <f t="shared" si="1"/>
        <v>108836.6</v>
      </c>
      <c r="U15" s="23">
        <f t="shared" si="1"/>
        <v>108836.6</v>
      </c>
      <c r="V15" s="23">
        <f t="shared" si="1"/>
        <v>11105.775510204081</v>
      </c>
      <c r="W15" s="23">
        <f t="shared" si="1"/>
        <v>544183</v>
      </c>
    </row>
    <row r="16" spans="1:23" s="13" customFormat="1" ht="24.75" customHeight="1">
      <c r="A16" s="43" t="s">
        <v>39</v>
      </c>
      <c r="B16" s="52"/>
      <c r="C16" s="52"/>
      <c r="D16" s="52"/>
      <c r="E16" s="45">
        <v>6</v>
      </c>
      <c r="F16" s="45">
        <v>3</v>
      </c>
      <c r="G16" s="45">
        <v>5</v>
      </c>
      <c r="H16" s="45">
        <v>38</v>
      </c>
      <c r="I16" s="46" t="s">
        <v>27</v>
      </c>
      <c r="J16" s="47">
        <v>90697.166666666672</v>
      </c>
      <c r="K16" s="48">
        <v>181394.33333333334</v>
      </c>
      <c r="L16" s="48">
        <v>108836.6</v>
      </c>
      <c r="M16" s="47">
        <v>14320.605263157895</v>
      </c>
      <c r="N16" s="49">
        <v>0</v>
      </c>
      <c r="O16" s="50" t="s">
        <v>40</v>
      </c>
      <c r="S16" s="23">
        <f t="shared" si="2"/>
        <v>90697.166666666672</v>
      </c>
      <c r="T16" s="23">
        <f t="shared" si="1"/>
        <v>181394.33333333334</v>
      </c>
      <c r="U16" s="23">
        <f t="shared" si="1"/>
        <v>108836.6</v>
      </c>
      <c r="V16" s="23">
        <f t="shared" si="1"/>
        <v>14320.605263157895</v>
      </c>
      <c r="W16" s="23" t="e">
        <f t="shared" si="1"/>
        <v>#VALUE!</v>
      </c>
    </row>
    <row r="17" spans="1:23" s="13" customFormat="1" ht="24.75" customHeight="1">
      <c r="A17" s="43" t="s">
        <v>41</v>
      </c>
      <c r="B17" s="52"/>
      <c r="C17" s="52"/>
      <c r="D17" s="52"/>
      <c r="E17" s="45">
        <v>5</v>
      </c>
      <c r="F17" s="45">
        <v>3</v>
      </c>
      <c r="G17" s="45">
        <v>5</v>
      </c>
      <c r="H17" s="45">
        <v>42</v>
      </c>
      <c r="I17" s="46" t="s">
        <v>27</v>
      </c>
      <c r="J17" s="47">
        <v>108836.6</v>
      </c>
      <c r="K17" s="48">
        <v>181394.33333333334</v>
      </c>
      <c r="L17" s="48">
        <v>108836.6</v>
      </c>
      <c r="M17" s="47">
        <v>12956.738095238095</v>
      </c>
      <c r="N17" s="49">
        <v>0</v>
      </c>
      <c r="O17" s="50" t="s">
        <v>42</v>
      </c>
      <c r="P17" s="53"/>
      <c r="S17" s="23">
        <f t="shared" si="2"/>
        <v>108836.6</v>
      </c>
      <c r="T17" s="23">
        <f t="shared" si="1"/>
        <v>181394.33333333334</v>
      </c>
      <c r="U17" s="23">
        <f t="shared" si="1"/>
        <v>108836.6</v>
      </c>
      <c r="V17" s="23">
        <f t="shared" si="1"/>
        <v>12956.738095238095</v>
      </c>
      <c r="W17" s="23" t="e">
        <f t="shared" si="1"/>
        <v>#VALUE!</v>
      </c>
    </row>
    <row r="18" spans="1:23" s="13" customFormat="1" ht="24.75" customHeight="1">
      <c r="A18" s="43" t="s">
        <v>43</v>
      </c>
      <c r="B18" s="52"/>
      <c r="C18" s="52"/>
      <c r="D18" s="52"/>
      <c r="E18" s="45">
        <v>2</v>
      </c>
      <c r="F18" s="45">
        <v>2</v>
      </c>
      <c r="G18" s="45">
        <v>2</v>
      </c>
      <c r="H18" s="45">
        <v>12</v>
      </c>
      <c r="I18" s="46" t="s">
        <v>27</v>
      </c>
      <c r="J18" s="47">
        <v>272091.5</v>
      </c>
      <c r="K18" s="47">
        <v>272091.5</v>
      </c>
      <c r="L18" s="48">
        <v>272091.5</v>
      </c>
      <c r="M18" s="47">
        <v>45348.583333333336</v>
      </c>
      <c r="N18" s="49">
        <v>0</v>
      </c>
      <c r="O18" s="50" t="s">
        <v>44</v>
      </c>
      <c r="P18" s="53"/>
      <c r="S18" s="23">
        <f t="shared" si="2"/>
        <v>272091.5</v>
      </c>
      <c r="T18" s="23">
        <f t="shared" si="1"/>
        <v>272091.5</v>
      </c>
      <c r="U18" s="23">
        <f t="shared" si="1"/>
        <v>272091.5</v>
      </c>
      <c r="V18" s="23">
        <f t="shared" si="1"/>
        <v>45348.583333333336</v>
      </c>
      <c r="W18" s="23" t="e">
        <f t="shared" si="1"/>
        <v>#VALUE!</v>
      </c>
    </row>
    <row r="19" spans="1:23" s="13" customFormat="1" ht="24.75" customHeight="1">
      <c r="A19" s="43" t="s">
        <v>45</v>
      </c>
      <c r="B19" s="52"/>
      <c r="C19" s="52"/>
      <c r="D19" s="52"/>
      <c r="E19" s="45">
        <v>3</v>
      </c>
      <c r="F19" s="45">
        <v>3</v>
      </c>
      <c r="G19" s="45">
        <v>2</v>
      </c>
      <c r="H19" s="45">
        <v>12</v>
      </c>
      <c r="I19" s="46" t="s">
        <v>27</v>
      </c>
      <c r="J19" s="47">
        <v>181394.33333333334</v>
      </c>
      <c r="K19" s="48">
        <v>181394.33333333334</v>
      </c>
      <c r="L19" s="48">
        <v>272091.5</v>
      </c>
      <c r="M19" s="47" t="s">
        <v>27</v>
      </c>
      <c r="N19" s="49">
        <v>0</v>
      </c>
      <c r="O19" s="50" t="s">
        <v>46</v>
      </c>
      <c r="P19" s="53"/>
      <c r="S19" s="23">
        <f t="shared" si="2"/>
        <v>181394.33333333334</v>
      </c>
      <c r="T19" s="23">
        <f t="shared" si="1"/>
        <v>181394.33333333334</v>
      </c>
      <c r="U19" s="23">
        <f t="shared" si="1"/>
        <v>272091.5</v>
      </c>
      <c r="V19" s="23">
        <f t="shared" si="1"/>
        <v>45348.583333333336</v>
      </c>
      <c r="W19" s="23" t="e">
        <f t="shared" si="1"/>
        <v>#VALUE!</v>
      </c>
    </row>
    <row r="20" spans="1:23" s="13" customFormat="1" ht="24.75" customHeight="1">
      <c r="A20" s="43" t="s">
        <v>47</v>
      </c>
      <c r="B20" s="52"/>
      <c r="C20" s="52"/>
      <c r="D20" s="52"/>
      <c r="E20" s="45">
        <v>4</v>
      </c>
      <c r="F20" s="45">
        <v>2</v>
      </c>
      <c r="G20" s="45">
        <v>2</v>
      </c>
      <c r="H20" s="45">
        <v>11</v>
      </c>
      <c r="I20" s="46" t="s">
        <v>27</v>
      </c>
      <c r="J20" s="47">
        <v>136045.75</v>
      </c>
      <c r="K20" s="48">
        <v>272091.5</v>
      </c>
      <c r="L20" s="48">
        <v>272091.5</v>
      </c>
      <c r="M20" s="47">
        <v>49471.181818181816</v>
      </c>
      <c r="N20" s="49">
        <v>0</v>
      </c>
      <c r="O20" s="50" t="s">
        <v>48</v>
      </c>
      <c r="P20" s="53"/>
      <c r="S20" s="23">
        <f t="shared" si="2"/>
        <v>136045.75</v>
      </c>
      <c r="T20" s="23">
        <f t="shared" si="1"/>
        <v>272091.5</v>
      </c>
      <c r="U20" s="23">
        <f t="shared" si="1"/>
        <v>272091.5</v>
      </c>
      <c r="V20" s="23">
        <f t="shared" si="1"/>
        <v>49471.181818181816</v>
      </c>
      <c r="W20" s="23" t="e">
        <f t="shared" si="1"/>
        <v>#VALUE!</v>
      </c>
    </row>
    <row r="21" spans="1:23" s="13" customFormat="1" ht="24.75" customHeight="1">
      <c r="A21" s="54" t="s">
        <v>49</v>
      </c>
      <c r="B21" s="52"/>
      <c r="C21" s="52"/>
      <c r="D21" s="52"/>
      <c r="E21" s="45">
        <v>5</v>
      </c>
      <c r="F21" s="45">
        <v>3</v>
      </c>
      <c r="G21" s="45">
        <v>3</v>
      </c>
      <c r="H21" s="45">
        <v>38</v>
      </c>
      <c r="I21" s="46" t="s">
        <v>27</v>
      </c>
      <c r="J21" s="47">
        <v>108836.6</v>
      </c>
      <c r="K21" s="48">
        <v>181394.33333333334</v>
      </c>
      <c r="L21" s="48">
        <v>181394.33333333334</v>
      </c>
      <c r="M21" s="47">
        <v>14320.605263157895</v>
      </c>
      <c r="N21" s="49">
        <v>0</v>
      </c>
      <c r="O21" s="55" t="s">
        <v>50</v>
      </c>
      <c r="P21" s="53"/>
      <c r="S21" s="23">
        <f t="shared" si="2"/>
        <v>108836.6</v>
      </c>
      <c r="T21" s="23">
        <f t="shared" si="1"/>
        <v>181394.33333333334</v>
      </c>
      <c r="U21" s="23">
        <f t="shared" si="1"/>
        <v>181394.33333333334</v>
      </c>
      <c r="V21" s="23">
        <f t="shared" si="1"/>
        <v>14320.605263157895</v>
      </c>
      <c r="W21" s="23" t="e">
        <f t="shared" si="1"/>
        <v>#VALUE!</v>
      </c>
    </row>
    <row r="22" spans="1:23" s="13" customFormat="1" ht="3" customHeight="1">
      <c r="A22" s="56"/>
      <c r="B22" s="57"/>
      <c r="C22" s="57"/>
      <c r="D22" s="58"/>
      <c r="E22" s="59"/>
      <c r="F22" s="59"/>
      <c r="G22" s="59"/>
      <c r="H22" s="58"/>
      <c r="I22" s="59"/>
      <c r="J22" s="59"/>
      <c r="K22" s="59"/>
      <c r="L22" s="59"/>
      <c r="M22" s="59"/>
      <c r="N22" s="59"/>
      <c r="O22" s="57"/>
    </row>
    <row r="23" spans="1:23" s="13" customFormat="1" ht="3" customHeight="1">
      <c r="A23" s="60"/>
      <c r="B23" s="44"/>
      <c r="C23" s="44"/>
      <c r="D23" s="44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44"/>
    </row>
    <row r="24" spans="1:23" s="13" customFormat="1" ht="18.75">
      <c r="A24" s="53"/>
      <c r="B24" s="53" t="s">
        <v>51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23" s="13" customFormat="1" ht="18.75">
      <c r="A25" s="53"/>
      <c r="B25" s="53" t="s">
        <v>52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23" s="13" customFormat="1" ht="18.7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23" s="13" customFormat="1" ht="18.7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23" s="13" customFormat="1" ht="18.7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</sheetData>
  <mergeCells count="9">
    <mergeCell ref="B8:D8"/>
    <mergeCell ref="B9:D9"/>
    <mergeCell ref="A4:D7"/>
    <mergeCell ref="E4:I4"/>
    <mergeCell ref="J4:N4"/>
    <mergeCell ref="O4:O7"/>
    <mergeCell ref="S4:U4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2017-11-16T05:05:22Z</dcterms:created>
  <dcterms:modified xsi:type="dcterms:W3CDTF">2017-11-16T05:05:35Z</dcterms:modified>
</cp:coreProperties>
</file>