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65" yWindow="-120" windowWidth="9765" windowHeight="11640" tabRatio="729"/>
  </bookViews>
  <sheets>
    <sheet name="ตร7" sheetId="9" r:id="rId1"/>
  </sheets>
  <calcPr calcId="144525"/>
</workbook>
</file>

<file path=xl/calcChain.xml><?xml version="1.0" encoding="utf-8"?>
<calcChain xmlns="http://schemas.openxmlformats.org/spreadsheetml/2006/main">
  <c r="D16" i="9" l="1"/>
  <c r="F16" i="9" s="1"/>
  <c r="C19" i="9"/>
  <c r="B15" i="9"/>
  <c r="B16" i="9"/>
  <c r="D19" i="9"/>
  <c r="D20" i="9"/>
  <c r="D21" i="9"/>
  <c r="D22" i="9"/>
  <c r="F19" i="9" s="1"/>
  <c r="C16" i="9"/>
  <c r="E16" i="9" s="1"/>
  <c r="C17" i="9"/>
  <c r="C18" i="9"/>
  <c r="C21" i="9"/>
  <c r="C15" i="9"/>
  <c r="B17" i="9"/>
  <c r="B18" i="9"/>
  <c r="B19" i="9"/>
  <c r="B20" i="9"/>
  <c r="B22" i="9"/>
  <c r="D15" i="9"/>
  <c r="F15" i="9" s="1"/>
  <c r="E19" i="9"/>
  <c r="F4" i="9"/>
  <c r="F7" i="9"/>
  <c r="F8" i="9"/>
  <c r="F5" i="9"/>
  <c r="F6" i="9"/>
  <c r="F9" i="9"/>
  <c r="E6" i="9"/>
  <c r="E7" i="9"/>
  <c r="E8" i="9"/>
  <c r="E9" i="9"/>
  <c r="E4" i="9"/>
  <c r="E17" i="9" s="1"/>
  <c r="F18" i="9" l="1"/>
  <c r="F10" i="9"/>
  <c r="F17" i="9"/>
  <c r="F20" i="9" s="1"/>
  <c r="E10" i="9"/>
  <c r="E18" i="9"/>
</calcChain>
</file>

<file path=xl/sharedStrings.xml><?xml version="1.0" encoding="utf-8"?>
<sst xmlns="http://schemas.openxmlformats.org/spreadsheetml/2006/main" count="27" uniqueCount="18">
  <si>
    <t>รวม</t>
  </si>
  <si>
    <t>ชาย</t>
  </si>
  <si>
    <t>หญิง</t>
  </si>
  <si>
    <t>จำนวน</t>
  </si>
  <si>
    <t>ยอดรวม</t>
  </si>
  <si>
    <t>ร้อยละ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</si>
  <si>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</si>
  <si>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</si>
  <si>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</si>
  <si>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</si>
  <si>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</si>
  <si>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</si>
  <si>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ตารางที่ 7 จำนวนและร้อยละของผู้มีงานทำ จำแนกตามชั่วโมงทำงานต่อสัปดาห์ และเพศ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</si>
  <si>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</si>
  <si>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ชั่วโมงทำงาน</t>
  </si>
  <si>
    <t>2.  1-9 ชั่วโมง</t>
  </si>
  <si>
    <r>
      <t>1/</t>
    </r>
    <r>
      <rPr>
        <sz val="15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</si>
  <si>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การสำรวจภาวะการทำงานของประชากร จังหวัดพิจิตร ไตรมาสที่ 4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</si>
</sst>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0.0"/>
    <numFmt numFmtId="190" formatCode="_-* #,##0.0_-;\-* #,##0.0_-;_-* &quot;-&quot;??_-;_-@_-"/>
    <numFmt numFmtId="193" formatCode="0.0_ ;\-0.0\ "/>
    <numFmt numFmtId="194" formatCode="#,##0_ ;\-#,##0\ "/>
  </numFmts>
  <fonts count="22" x14ac:knownFonts="1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5"/>
      <color indexed="9"/>
      <name val="TH SarabunPSK"/>
      <family val="2"/>
    </font>
    <font>
      <vertAlign val="superscript"/>
      <sz val="15"/>
      <name val="TH SarabunPSK"/>
      <family val="2"/>
    </font>
    <font>
      <sz val="15"/>
      <color indexed="9"/>
      <name val="TH SarabunPSK"/>
      <family val="2"/>
    </font>
    <font>
      <sz val="14"/>
      <color indexed="10"/>
      <name val="TH SarabunPSK"/>
      <family val="2"/>
    </font>
    <font>
      <b/>
      <sz val="16"/>
      <color indexed="10"/>
      <name val="TH SarabunPSK"/>
      <family val="2"/>
    </font>
    <font>
      <sz val="16"/>
      <color indexed="10"/>
      <name val="TH SarabunPSK"/>
      <family val="2"/>
    </font>
    <font>
      <b/>
      <sz val="15"/>
      <color indexed="10"/>
      <name val="TH SarabunPSK"/>
      <family val="2"/>
    </font>
    <font>
      <sz val="15"/>
      <color indexed="10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20" fillId="0" borderId="0"/>
    <xf numFmtId="0" fontId="2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4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/>
    <xf numFmtId="0" fontId="12" fillId="0" borderId="0" xfId="0" applyFont="1" applyFill="1"/>
    <xf numFmtId="0" fontId="10" fillId="0" borderId="0" xfId="0" applyFont="1" applyFill="1"/>
    <xf numFmtId="187" fontId="12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187" fontId="14" fillId="0" borderId="0" xfId="0" applyNumberFormat="1" applyFont="1" applyFill="1" applyAlignment="1">
      <alignment vertical="center"/>
    </xf>
    <xf numFmtId="187" fontId="11" fillId="0" borderId="0" xfId="0" applyNumberFormat="1" applyFont="1" applyFill="1" applyAlignment="1">
      <alignment vertical="center"/>
    </xf>
    <xf numFmtId="188" fontId="11" fillId="0" borderId="0" xfId="0" applyNumberFormat="1" applyFont="1" applyFill="1" applyAlignment="1">
      <alignment vertical="center"/>
    </xf>
    <xf numFmtId="187" fontId="11" fillId="0" borderId="0" xfId="0" applyNumberFormat="1" applyFont="1" applyFill="1"/>
    <xf numFmtId="190" fontId="12" fillId="0" borderId="0" xfId="1" applyNumberFormat="1" applyFont="1" applyFill="1" applyAlignment="1">
      <alignment vertical="center"/>
    </xf>
    <xf numFmtId="0" fontId="14" fillId="0" borderId="0" xfId="0" applyFont="1" applyFill="1"/>
    <xf numFmtId="188" fontId="11" fillId="0" borderId="0" xfId="0" applyNumberFormat="1" applyFont="1" applyFill="1"/>
    <xf numFmtId="0" fontId="15" fillId="0" borderId="0" xfId="0" applyFont="1" applyFill="1" applyAlignment="1">
      <alignment vertical="center"/>
    </xf>
    <xf numFmtId="190" fontId="12" fillId="0" borderId="0" xfId="0" applyNumberFormat="1" applyFont="1" applyFill="1" applyAlignment="1">
      <alignment vertical="center"/>
    </xf>
    <xf numFmtId="188" fontId="14" fillId="0" borderId="0" xfId="0" applyNumberFormat="1" applyFont="1" applyFill="1" applyAlignment="1">
      <alignment vertical="center"/>
    </xf>
    <xf numFmtId="190" fontId="14" fillId="0" borderId="0" xfId="0" applyNumberFormat="1" applyFont="1" applyFill="1" applyAlignment="1">
      <alignment vertical="center"/>
    </xf>
    <xf numFmtId="190" fontId="14" fillId="0" borderId="0" xfId="0" applyNumberFormat="1" applyFont="1" applyFill="1"/>
    <xf numFmtId="43" fontId="14" fillId="0" borderId="0" xfId="1" applyFont="1" applyFill="1"/>
    <xf numFmtId="0" fontId="16" fillId="0" borderId="0" xfId="0" applyFont="1" applyFill="1"/>
    <xf numFmtId="0" fontId="17" fillId="0" borderId="0" xfId="0" applyFont="1" applyFill="1"/>
    <xf numFmtId="0" fontId="18" fillId="0" borderId="0" xfId="0" applyFont="1" applyFill="1"/>
    <xf numFmtId="187" fontId="18" fillId="0" borderId="0" xfId="0" applyNumberFormat="1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187" fontId="19" fillId="0" borderId="0" xfId="0" applyNumberFormat="1" applyFont="1" applyFill="1" applyAlignment="1">
      <alignment vertical="center"/>
    </xf>
    <xf numFmtId="187" fontId="19" fillId="0" borderId="0" xfId="1" applyNumberFormat="1" applyFont="1" applyFill="1" applyAlignment="1">
      <alignment vertical="center"/>
    </xf>
    <xf numFmtId="43" fontId="19" fillId="0" borderId="0" xfId="1" applyFont="1" applyFill="1" applyAlignment="1">
      <alignment vertical="center"/>
    </xf>
    <xf numFmtId="43" fontId="19" fillId="0" borderId="0" xfId="1" applyNumberFormat="1" applyFont="1" applyFill="1"/>
    <xf numFmtId="0" fontId="19" fillId="0" borderId="0" xfId="0" applyFont="1" applyFill="1"/>
    <xf numFmtId="0" fontId="13" fillId="0" borderId="0" xfId="0" applyFont="1" applyFill="1"/>
    <xf numFmtId="41" fontId="8" fillId="0" borderId="0" xfId="6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/>
    </xf>
    <xf numFmtId="187" fontId="10" fillId="0" borderId="0" xfId="0" applyNumberFormat="1" applyFont="1" applyFill="1" applyBorder="1" applyAlignment="1">
      <alignment horizontal="center" vertical="center"/>
    </xf>
    <xf numFmtId="194" fontId="10" fillId="0" borderId="0" xfId="6" applyNumberFormat="1" applyFont="1" applyFill="1" applyBorder="1" applyAlignment="1">
      <alignment horizontal="right" vertical="center" wrapText="1"/>
    </xf>
    <xf numFmtId="187" fontId="10" fillId="0" borderId="0" xfId="6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left" vertical="center"/>
    </xf>
    <xf numFmtId="194" fontId="11" fillId="0" borderId="0" xfId="6" applyNumberFormat="1" applyFont="1" applyFill="1" applyBorder="1" applyAlignment="1">
      <alignment horizontal="right" vertical="center" wrapText="1"/>
    </xf>
    <xf numFmtId="41" fontId="11" fillId="0" borderId="0" xfId="6" applyNumberFormat="1" applyFont="1" applyFill="1" applyBorder="1" applyAlignment="1">
      <alignment horizontal="right" vertical="center" wrapText="1"/>
    </xf>
    <xf numFmtId="187" fontId="11" fillId="0" borderId="0" xfId="6" applyNumberFormat="1" applyFont="1" applyFill="1" applyBorder="1" applyAlignment="1">
      <alignment horizontal="right" vertical="center" wrapText="1"/>
    </xf>
    <xf numFmtId="17" fontId="11" fillId="0" borderId="0" xfId="0" applyNumberFormat="1" applyFont="1" applyFill="1" applyBorder="1" applyAlignment="1">
      <alignment horizontal="left" vertical="center"/>
    </xf>
    <xf numFmtId="3" fontId="11" fillId="0" borderId="0" xfId="1" applyNumberFormat="1" applyFont="1" applyFill="1" applyBorder="1" applyAlignment="1">
      <alignment horizontal="right" vertical="center" wrapText="1"/>
    </xf>
    <xf numFmtId="187" fontId="5" fillId="0" borderId="0" xfId="0" applyNumberFormat="1" applyFont="1" applyFill="1" applyBorder="1" applyAlignment="1">
      <alignment vertical="center"/>
    </xf>
    <xf numFmtId="193" fontId="10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/>
    </xf>
    <xf numFmtId="193" fontId="11" fillId="0" borderId="0" xfId="1" applyNumberFormat="1" applyFont="1" applyFill="1" applyBorder="1" applyAlignment="1">
      <alignment horizontal="right" vertical="center" wrapText="1"/>
    </xf>
    <xf numFmtId="193" fontId="11" fillId="0" borderId="0" xfId="1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/>
    </xf>
    <xf numFmtId="193" fontId="11" fillId="0" borderId="1" xfId="1" applyNumberFormat="1" applyFont="1" applyFill="1" applyBorder="1" applyAlignment="1">
      <alignment horizontal="right" vertical="center" wrapText="1"/>
    </xf>
    <xf numFmtId="193" fontId="11" fillId="0" borderId="1" xfId="1" applyNumberFormat="1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</cellXfs>
  <cellStyles count="8">
    <cellStyle name="Comma" xfId="1" builtinId="3"/>
    <cellStyle name="Comma 2" xfId="5"/>
    <cellStyle name="Normal" xfId="0" builtinId="0"/>
    <cellStyle name="Normal 2" xfId="4"/>
    <cellStyle name="Normal 3" xfId="3"/>
    <cellStyle name="เครื่องหมายจุลภาค 2" xfId="6"/>
    <cellStyle name="ปกติ 2" xfId="2"/>
    <cellStyle name="เปอร์เซ็นต์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4"/>
  <sheetViews>
    <sheetView tabSelected="1" topLeftCell="A13" zoomScaleNormal="100" workbookViewId="0">
      <selection activeCell="F18" sqref="F18"/>
    </sheetView>
  </sheetViews>
  <sheetFormatPr defaultRowHeight="30.75" customHeight="1" x14ac:dyDescent="0.35"/>
  <cols>
    <col min="1" max="1" width="34.42578125" style="6" customWidth="1"/>
    <col min="2" max="4" width="18.5703125" style="6" customWidth="1"/>
    <col min="5" max="5" width="11.140625" style="7" bestFit="1" customWidth="1"/>
    <col min="6" max="6" width="9.140625" style="7"/>
    <col min="7" max="7" width="11.140625" style="30" customWidth="1"/>
    <col min="8" max="16384" width="9.140625" style="6"/>
  </cols>
  <sheetData>
    <row r="1" spans="1:10" s="1" customFormat="1" ht="36.75" customHeight="1" x14ac:dyDescent="0.35">
      <c r="A1" s="8" t="s">
        <v>12</v>
      </c>
      <c r="B1" s="6"/>
      <c r="C1" s="6"/>
      <c r="D1" s="6"/>
      <c r="E1" s="5"/>
      <c r="F1" s="5"/>
      <c r="G1" s="29"/>
    </row>
    <row r="2" spans="1:10" s="12" customFormat="1" ht="27" customHeight="1" x14ac:dyDescent="0.3">
      <c r="A2" s="60" t="s">
        <v>14</v>
      </c>
      <c r="B2" s="61" t="s">
        <v>0</v>
      </c>
      <c r="C2" s="61" t="s">
        <v>1</v>
      </c>
      <c r="D2" s="61" t="s">
        <v>2</v>
      </c>
      <c r="E2" s="11"/>
      <c r="F2" s="11"/>
      <c r="G2" s="31"/>
    </row>
    <row r="3" spans="1:10" s="12" customFormat="1" ht="24.75" customHeight="1" x14ac:dyDescent="0.3">
      <c r="A3" s="43"/>
      <c r="B3" s="62" t="s">
        <v>3</v>
      </c>
      <c r="C3" s="62"/>
      <c r="D3" s="62"/>
      <c r="E3" s="11"/>
      <c r="F3" s="11"/>
      <c r="G3" s="31"/>
    </row>
    <row r="4" spans="1:10" s="14" customFormat="1" ht="27.75" customHeight="1" x14ac:dyDescent="0.5">
      <c r="A4" s="42" t="s">
        <v>4</v>
      </c>
      <c r="B4" s="44">
        <v>283711</v>
      </c>
      <c r="C4" s="45">
        <v>159275</v>
      </c>
      <c r="D4" s="45">
        <v>124436</v>
      </c>
      <c r="E4" s="13">
        <f>SUM(C5:C12)</f>
        <v>159275</v>
      </c>
      <c r="F4" s="13">
        <f>SUM(D5:D12)</f>
        <v>124436</v>
      </c>
      <c r="G4" s="32"/>
    </row>
    <row r="5" spans="1:10" s="9" customFormat="1" ht="30.75" customHeight="1" x14ac:dyDescent="0.5">
      <c r="A5" s="46" t="s">
        <v>13</v>
      </c>
      <c r="B5" s="47">
        <v>6930</v>
      </c>
      <c r="C5" s="48">
        <v>6105</v>
      </c>
      <c r="D5" s="49">
        <v>825</v>
      </c>
      <c r="E5" s="13"/>
      <c r="F5" s="13">
        <f>D5</f>
        <v>825</v>
      </c>
      <c r="G5" s="34"/>
    </row>
    <row r="6" spans="1:10" s="9" customFormat="1" ht="30.75" customHeight="1" x14ac:dyDescent="0.5">
      <c r="A6" s="46" t="s">
        <v>15</v>
      </c>
      <c r="B6" s="47">
        <v>3428</v>
      </c>
      <c r="C6" s="41">
        <v>1212</v>
      </c>
      <c r="D6" s="49">
        <v>2216</v>
      </c>
      <c r="E6" s="13">
        <f>C6</f>
        <v>1212</v>
      </c>
      <c r="F6" s="13">
        <f>D6</f>
        <v>2216</v>
      </c>
      <c r="G6" s="35"/>
    </row>
    <row r="7" spans="1:10" s="9" customFormat="1" ht="30.75" customHeight="1" x14ac:dyDescent="0.5">
      <c r="A7" s="50" t="s">
        <v>6</v>
      </c>
      <c r="B7" s="51">
        <v>46947</v>
      </c>
      <c r="C7" s="51">
        <v>22328</v>
      </c>
      <c r="D7" s="51">
        <v>24619</v>
      </c>
      <c r="E7" s="13">
        <f>C7+C8+C9</f>
        <v>74966</v>
      </c>
      <c r="F7" s="13">
        <f>D7+D8+D9</f>
        <v>53629</v>
      </c>
      <c r="G7" s="36"/>
      <c r="H7" s="17"/>
      <c r="I7" s="17"/>
      <c r="J7" s="17"/>
    </row>
    <row r="8" spans="1:10" s="9" customFormat="1" ht="30.75" customHeight="1" x14ac:dyDescent="0.5">
      <c r="A8" s="46" t="s">
        <v>7</v>
      </c>
      <c r="B8" s="51">
        <v>64682</v>
      </c>
      <c r="C8" s="51">
        <v>40333</v>
      </c>
      <c r="D8" s="51">
        <v>24349</v>
      </c>
      <c r="E8" s="16">
        <f>C10+C11</f>
        <v>62420</v>
      </c>
      <c r="F8" s="16">
        <f>D10+D11</f>
        <v>50369</v>
      </c>
      <c r="G8" s="35"/>
      <c r="H8" s="18"/>
      <c r="I8" s="18"/>
      <c r="J8" s="18"/>
    </row>
    <row r="9" spans="1:10" s="9" customFormat="1" ht="30.75" customHeight="1" x14ac:dyDescent="0.5">
      <c r="A9" s="46" t="s">
        <v>8</v>
      </c>
      <c r="B9" s="51">
        <v>16966</v>
      </c>
      <c r="C9" s="51">
        <v>12305</v>
      </c>
      <c r="D9" s="51">
        <v>4661</v>
      </c>
      <c r="E9" s="16">
        <f>C12</f>
        <v>14572</v>
      </c>
      <c r="F9" s="16">
        <f>D12</f>
        <v>17397</v>
      </c>
      <c r="G9" s="37"/>
    </row>
    <row r="10" spans="1:10" s="10" customFormat="1" ht="30.75" customHeight="1" x14ac:dyDescent="0.3">
      <c r="A10" s="46" t="s">
        <v>9</v>
      </c>
      <c r="B10" s="51">
        <v>43981</v>
      </c>
      <c r="C10" s="51">
        <v>23335</v>
      </c>
      <c r="D10" s="51">
        <v>20646</v>
      </c>
      <c r="E10" s="13">
        <f>SUM(E5:E9)</f>
        <v>153170</v>
      </c>
      <c r="F10" s="13">
        <f>SUM(F5:F9)</f>
        <v>124436</v>
      </c>
      <c r="G10" s="38"/>
      <c r="H10" s="19"/>
      <c r="I10" s="19"/>
      <c r="J10" s="19"/>
    </row>
    <row r="11" spans="1:10" s="10" customFormat="1" ht="30.75" customHeight="1" x14ac:dyDescent="0.3">
      <c r="A11" s="46" t="s">
        <v>10</v>
      </c>
      <c r="B11" s="51">
        <v>68808</v>
      </c>
      <c r="C11" s="51">
        <v>39085</v>
      </c>
      <c r="D11" s="51">
        <v>29723</v>
      </c>
      <c r="E11" s="20"/>
      <c r="F11" s="20"/>
      <c r="G11" s="39"/>
      <c r="H11" s="22"/>
      <c r="I11" s="22"/>
      <c r="J11" s="22"/>
    </row>
    <row r="12" spans="1:10" s="10" customFormat="1" ht="30.75" customHeight="1" x14ac:dyDescent="0.3">
      <c r="A12" s="46" t="s">
        <v>11</v>
      </c>
      <c r="B12" s="47">
        <v>31969</v>
      </c>
      <c r="C12" s="49">
        <v>14572</v>
      </c>
      <c r="D12" s="49">
        <v>17397</v>
      </c>
      <c r="E12" s="21"/>
      <c r="F12" s="21"/>
      <c r="G12" s="39"/>
    </row>
    <row r="13" spans="1:10" s="10" customFormat="1" ht="25.5" customHeight="1" x14ac:dyDescent="0.3">
      <c r="A13" s="52"/>
      <c r="B13" s="62" t="s">
        <v>5</v>
      </c>
      <c r="C13" s="62"/>
      <c r="D13" s="62"/>
      <c r="E13" s="21"/>
      <c r="F13" s="21"/>
      <c r="G13" s="39"/>
    </row>
    <row r="14" spans="1:10" s="14" customFormat="1" ht="30.75" customHeight="1" x14ac:dyDescent="0.5">
      <c r="A14" s="42" t="s">
        <v>4</v>
      </c>
      <c r="B14" s="53">
        <v>100</v>
      </c>
      <c r="C14" s="53">
        <v>100</v>
      </c>
      <c r="D14" s="53">
        <v>100</v>
      </c>
      <c r="E14" s="24"/>
      <c r="F14" s="15"/>
      <c r="G14" s="33"/>
    </row>
    <row r="15" spans="1:10" s="9" customFormat="1" ht="30.75" customHeight="1" x14ac:dyDescent="0.5">
      <c r="A15" s="54" t="s">
        <v>13</v>
      </c>
      <c r="B15" s="55">
        <f>B5/$B$4*100</f>
        <v>2.442626475533201</v>
      </c>
      <c r="C15" s="56">
        <f t="shared" ref="C15:C21" si="0">C5/$C$4*100</f>
        <v>3.8329932506670854</v>
      </c>
      <c r="D15" s="56">
        <f>D5/$D$4*100</f>
        <v>0.66299141727474364</v>
      </c>
      <c r="E15" s="20"/>
      <c r="F15" s="20">
        <f>D15</f>
        <v>0.66299141727474364</v>
      </c>
      <c r="G15" s="34"/>
    </row>
    <row r="16" spans="1:10" s="9" customFormat="1" ht="30.75" customHeight="1" x14ac:dyDescent="0.5">
      <c r="A16" s="46" t="s">
        <v>15</v>
      </c>
      <c r="B16" s="55">
        <f t="shared" ref="B16:B22" si="1">B6/$B$4*100</f>
        <v>1.2082717977096413</v>
      </c>
      <c r="C16" s="56">
        <f t="shared" si="0"/>
        <v>0.76094804583267928</v>
      </c>
      <c r="D16" s="56">
        <f>D6/$D$4*100</f>
        <v>1.7808351280979782</v>
      </c>
      <c r="E16" s="20">
        <f>C16</f>
        <v>0.76094804583267928</v>
      </c>
      <c r="F16" s="20">
        <f>D16</f>
        <v>1.7808351280979782</v>
      </c>
      <c r="G16" s="34"/>
    </row>
    <row r="17" spans="1:7" s="9" customFormat="1" ht="30.75" customHeight="1" x14ac:dyDescent="0.5">
      <c r="A17" s="50" t="s">
        <v>6</v>
      </c>
      <c r="B17" s="55">
        <f t="shared" si="1"/>
        <v>16.547472604164096</v>
      </c>
      <c r="C17" s="56">
        <f t="shared" si="0"/>
        <v>14.018521425207975</v>
      </c>
      <c r="D17" s="56">
        <v>19.8</v>
      </c>
      <c r="E17" s="25">
        <f>E7*100/E4</f>
        <v>47.067022445455976</v>
      </c>
      <c r="F17" s="25">
        <f>F7*100/F4</f>
        <v>43.097656626699667</v>
      </c>
      <c r="G17" s="34"/>
    </row>
    <row r="18" spans="1:7" s="9" customFormat="1" ht="30.75" customHeight="1" x14ac:dyDescent="0.5">
      <c r="A18" s="46" t="s">
        <v>7</v>
      </c>
      <c r="B18" s="55">
        <f t="shared" si="1"/>
        <v>22.798552047682325</v>
      </c>
      <c r="C18" s="56">
        <f t="shared" si="0"/>
        <v>25.322869251294932</v>
      </c>
      <c r="D18" s="56">
        <v>19.5</v>
      </c>
      <c r="E18" s="25">
        <f>E8*100/E4</f>
        <v>39.190080050227593</v>
      </c>
      <c r="F18" s="25">
        <f>F8*100/F4</f>
        <v>40.477835996014015</v>
      </c>
      <c r="G18" s="34"/>
    </row>
    <row r="19" spans="1:7" s="9" customFormat="1" ht="30.75" customHeight="1" x14ac:dyDescent="0.5">
      <c r="A19" s="46" t="s">
        <v>8</v>
      </c>
      <c r="B19" s="55">
        <f t="shared" si="1"/>
        <v>5.9800289731452079</v>
      </c>
      <c r="C19" s="56">
        <f t="shared" si="0"/>
        <v>7.7256317689530691</v>
      </c>
      <c r="D19" s="56">
        <f>D9/$D$4*100</f>
        <v>3.745700601112218</v>
      </c>
      <c r="E19" s="26">
        <f>C22</f>
        <v>9.1999999999999993</v>
      </c>
      <c r="F19" s="26">
        <f>D22</f>
        <v>13.980680831913595</v>
      </c>
      <c r="G19" s="34"/>
    </row>
    <row r="20" spans="1:7" s="10" customFormat="1" ht="30.75" customHeight="1" x14ac:dyDescent="0.3">
      <c r="A20" s="46" t="s">
        <v>9</v>
      </c>
      <c r="B20" s="55">
        <f t="shared" si="1"/>
        <v>15.502042571490001</v>
      </c>
      <c r="C20" s="56">
        <v>14.7</v>
      </c>
      <c r="D20" s="56">
        <f>D10/$D$4*100</f>
        <v>16.591661577035584</v>
      </c>
      <c r="E20" s="27"/>
      <c r="F20" s="27">
        <f>SUM(F15:F19)</f>
        <v>100</v>
      </c>
      <c r="G20" s="39"/>
    </row>
    <row r="21" spans="1:7" s="10" customFormat="1" ht="30.75" customHeight="1" x14ac:dyDescent="0.35">
      <c r="A21" s="46" t="s">
        <v>10</v>
      </c>
      <c r="B21" s="55">
        <v>24.3</v>
      </c>
      <c r="C21" s="56">
        <f t="shared" si="0"/>
        <v>24.539318788259301</v>
      </c>
      <c r="D21" s="56">
        <f>D11/$D$4*100</f>
        <v>23.886174418978431</v>
      </c>
      <c r="E21" s="28"/>
      <c r="F21" s="7"/>
      <c r="G21" s="39"/>
    </row>
    <row r="22" spans="1:7" s="10" customFormat="1" ht="30.75" customHeight="1" x14ac:dyDescent="0.35">
      <c r="A22" s="57" t="s">
        <v>11</v>
      </c>
      <c r="B22" s="58">
        <f t="shared" si="1"/>
        <v>11.268156680565786</v>
      </c>
      <c r="C22" s="59">
        <v>9.1999999999999993</v>
      </c>
      <c r="D22" s="59">
        <f>D12/$D$4*100</f>
        <v>13.980680831913595</v>
      </c>
      <c r="E22" s="28"/>
      <c r="F22" s="7"/>
      <c r="G22" s="39"/>
    </row>
    <row r="23" spans="1:7" s="10" customFormat="1" ht="21" customHeight="1" x14ac:dyDescent="0.3">
      <c r="A23" s="40" t="s">
        <v>16</v>
      </c>
      <c r="E23" s="21"/>
      <c r="F23" s="21"/>
      <c r="G23" s="39"/>
    </row>
    <row r="24" spans="1:7" s="3" customFormat="1" ht="21.75" customHeight="1" x14ac:dyDescent="0.3">
      <c r="A24" s="10" t="s">
        <v>17</v>
      </c>
      <c r="B24" s="2"/>
      <c r="C24" s="2"/>
      <c r="D24" s="2"/>
      <c r="E24" s="4"/>
      <c r="F24" s="23"/>
    </row>
  </sheetData>
  <mergeCells count="2">
    <mergeCell ref="B3:D3"/>
    <mergeCell ref="B13:D13"/>
  </mergeCells>
  <phoneticPr fontId="2" type="noConversion"/>
  <printOptions horizontalCentered="1"/>
  <pageMargins left="0.93" right="0.3" top="0.9" bottom="0.6692913385826772" header="0.51181102362204722" footer="0.51181102362204722"/>
  <pageSetup paperSize="9" orientation="portrait" verticalDpi="300" r:id="rId1"/>
  <headerFooter alignWithMargins="0">
    <oddHeader>&amp;C&amp;"TH SarabunPSK,ธรรมดา"29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ตร7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bumbim123</cp:lastModifiedBy>
  <cp:lastPrinted>2016-10-13T04:21:46Z</cp:lastPrinted>
  <dcterms:created xsi:type="dcterms:W3CDTF">2002-10-04T04:22:30Z</dcterms:created>
  <dcterms:modified xsi:type="dcterms:W3CDTF">2017-03-06T02:16:17Z</dcterms:modified>
</cp:coreProperties>
</file>