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3.6" sheetId="1" r:id="rId1"/>
  </sheets>
  <calcPr calcId="144525"/>
</workbook>
</file>

<file path=xl/calcChain.xml><?xml version="1.0" encoding="utf-8"?>
<calcChain xmlns="http://schemas.openxmlformats.org/spreadsheetml/2006/main">
  <c r="O12" i="1" l="1"/>
  <c r="P12" i="1"/>
  <c r="I13" i="1"/>
  <c r="I12" i="1" s="1"/>
  <c r="J13" i="1"/>
  <c r="J12" i="1" s="1"/>
  <c r="L13" i="1"/>
  <c r="M13" i="1"/>
  <c r="M12" i="1" s="1"/>
  <c r="O13" i="1"/>
  <c r="P13" i="1"/>
  <c r="F14" i="1"/>
  <c r="E14" i="1" s="1"/>
  <c r="G14" i="1"/>
  <c r="G13" i="1" s="1"/>
  <c r="G12" i="1" s="1"/>
  <c r="H14" i="1"/>
  <c r="H13" i="1" s="1"/>
  <c r="K14" i="1"/>
  <c r="K13" i="1" s="1"/>
  <c r="N14" i="1"/>
  <c r="N13" i="1" s="1"/>
  <c r="N12" i="1" s="1"/>
  <c r="F15" i="1"/>
  <c r="E15" i="1" s="1"/>
  <c r="G15" i="1"/>
  <c r="H15" i="1"/>
  <c r="K15" i="1"/>
  <c r="N15" i="1"/>
  <c r="F16" i="1"/>
  <c r="E16" i="1" s="1"/>
  <c r="G16" i="1"/>
  <c r="K16" i="1"/>
  <c r="I17" i="1"/>
  <c r="J17" i="1"/>
  <c r="L17" i="1"/>
  <c r="M17" i="1"/>
  <c r="O17" i="1"/>
  <c r="P17" i="1"/>
  <c r="F18" i="1"/>
  <c r="E18" i="1" s="1"/>
  <c r="G18" i="1"/>
  <c r="G17" i="1" s="1"/>
  <c r="H18" i="1"/>
  <c r="H17" i="1" s="1"/>
  <c r="K18" i="1"/>
  <c r="K17" i="1" s="1"/>
  <c r="N18" i="1"/>
  <c r="N17" i="1" s="1"/>
  <c r="F19" i="1"/>
  <c r="E19" i="1" s="1"/>
  <c r="G19" i="1"/>
  <c r="H19" i="1"/>
  <c r="K19" i="1"/>
  <c r="N19" i="1"/>
  <c r="F20" i="1"/>
  <c r="E20" i="1" s="1"/>
  <c r="G20" i="1"/>
  <c r="H20" i="1"/>
  <c r="K20" i="1"/>
  <c r="N20" i="1"/>
  <c r="F21" i="1"/>
  <c r="E21" i="1" s="1"/>
  <c r="G21" i="1"/>
  <c r="H21" i="1"/>
  <c r="K21" i="1"/>
  <c r="N21" i="1"/>
  <c r="F22" i="1"/>
  <c r="E22" i="1" s="1"/>
  <c r="G22" i="1"/>
  <c r="H22" i="1"/>
  <c r="K22" i="1"/>
  <c r="N22" i="1"/>
  <c r="F23" i="1"/>
  <c r="E23" i="1" s="1"/>
  <c r="G23" i="1"/>
  <c r="H23" i="1"/>
  <c r="K23" i="1"/>
  <c r="N23" i="1"/>
  <c r="F24" i="1"/>
  <c r="H24" i="1"/>
  <c r="I24" i="1"/>
  <c r="J24" i="1"/>
  <c r="L24" i="1"/>
  <c r="L12" i="1" s="1"/>
  <c r="M24" i="1"/>
  <c r="Q24" i="1"/>
  <c r="R24" i="1"/>
  <c r="F25" i="1"/>
  <c r="G25" i="1"/>
  <c r="G24" i="1" s="1"/>
  <c r="H25" i="1"/>
  <c r="K25" i="1"/>
  <c r="K24" i="1" s="1"/>
  <c r="Q25" i="1"/>
  <c r="E26" i="1"/>
  <c r="F26" i="1"/>
  <c r="G26" i="1"/>
  <c r="H26" i="1"/>
  <c r="K26" i="1"/>
  <c r="Q26" i="1"/>
  <c r="F27" i="1"/>
  <c r="G27" i="1"/>
  <c r="E27" i="1" s="1"/>
  <c r="H27" i="1"/>
  <c r="K27" i="1"/>
  <c r="Q27" i="1"/>
  <c r="G28" i="1"/>
  <c r="I28" i="1"/>
  <c r="J28" i="1"/>
  <c r="K28" i="1"/>
  <c r="L28" i="1"/>
  <c r="M28" i="1"/>
  <c r="R28" i="1"/>
  <c r="R12" i="1" s="1"/>
  <c r="F29" i="1"/>
  <c r="F28" i="1" s="1"/>
  <c r="G29" i="1"/>
  <c r="H29" i="1"/>
  <c r="H28" i="1" s="1"/>
  <c r="K29" i="1"/>
  <c r="Q29" i="1"/>
  <c r="Q28" i="1" s="1"/>
  <c r="F30" i="1"/>
  <c r="E30" i="1" s="1"/>
  <c r="G30" i="1"/>
  <c r="H30" i="1"/>
  <c r="K30" i="1"/>
  <c r="Q30" i="1"/>
  <c r="F31" i="1"/>
  <c r="E31" i="1" s="1"/>
  <c r="G31" i="1"/>
  <c r="H31" i="1"/>
  <c r="K31" i="1"/>
  <c r="Q31" i="1"/>
  <c r="E13" i="1" l="1"/>
  <c r="Q12" i="1"/>
  <c r="E17" i="1"/>
  <c r="K12" i="1"/>
  <c r="H12" i="1"/>
  <c r="F17" i="1"/>
  <c r="F13" i="1"/>
  <c r="E29" i="1"/>
  <c r="E28" i="1" s="1"/>
  <c r="E25" i="1"/>
  <c r="E24" i="1" s="1"/>
  <c r="F12" i="1" l="1"/>
  <c r="E37" i="1"/>
  <c r="E12" i="1"/>
</calcChain>
</file>

<file path=xl/sharedStrings.xml><?xml version="1.0" encoding="utf-8"?>
<sst xmlns="http://schemas.openxmlformats.org/spreadsheetml/2006/main" count="175" uniqueCount="77">
  <si>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</si>
  <si>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</si>
  <si>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</si>
  <si>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</si>
  <si>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</si>
  <si>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</si>
  <si>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</si>
  <si>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</si>
  <si>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>Matayom 6</t>
  </si>
  <si>
    <t>-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</si>
  <si>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</si>
  <si>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</si>
  <si>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</si>
  <si>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</si>
  <si>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</si>
  <si>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</si>
  <si>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</si>
  <si>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</si>
  <si>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</si>
  <si>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</si>
  <si>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</si>
  <si>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</si>
  <si>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</si>
  <si>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</si>
  <si>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</si>
  <si>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</si>
  <si>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</si>
  <si>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</si>
  <si>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</si>
  <si>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</si>
  <si>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</si>
  <si>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</si>
  <si>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</si>
  <si>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</si>
  <si>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</si>
  <si>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</si>
  <si>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</si>
  <si>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</si>
  <si>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</si>
  <si>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Kindergarten 3</t>
  </si>
  <si>
    <t xml:space="preserve">          -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</si>
  <si>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</si>
  <si>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</si>
  <si>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</si>
  <si>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</si>
  <si>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</si>
  <si>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</si>
  <si>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</si>
  <si>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</si>
  <si>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</si>
  <si>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</si>
  <si>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</si>
  <si>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</si>
  <si>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</si>
  <si>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</si>
  <si>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>Of Buddhism</t>
  </si>
  <si>
    <t>Administration</t>
  </si>
  <si>
    <t>Education Commission</t>
  </si>
  <si>
    <t>National Office</t>
  </si>
  <si>
    <t xml:space="preserve">Department of Local </t>
  </si>
  <si>
    <t>Office of the Private</t>
  </si>
  <si>
    <t>Office of the Basic</t>
  </si>
  <si>
    <t>แห่งชาติ</t>
  </si>
  <si>
    <t>การปกครองท้องถิ่น</t>
  </si>
  <si>
    <t>ส่งเสริมการศึกษาเอกชน</t>
  </si>
  <si>
    <t>การศึกษาขั้นพื้นฐาน</t>
  </si>
  <si>
    <t>สนง.พระพุทธศาสนา</t>
  </si>
  <si>
    <t>กรมส่งเสริม</t>
  </si>
  <si>
    <t>สำนักบริหารงานคณะกรรมการ</t>
  </si>
  <si>
    <t>สนง.คณะกรรมการ</t>
  </si>
  <si>
    <t>Grade</t>
  </si>
  <si>
    <t>สังกัด  Jurisdiction</t>
  </si>
  <si>
    <t>ชั้นเรียน</t>
  </si>
  <si>
    <t>Student by Jurisdiction, Sex and Grade: Academic Year 2015</t>
  </si>
  <si>
    <t>Table</t>
  </si>
  <si>
    <t>นักเรียน จำแนกตามสังกัด และเพศ และชั้นเรียน ปีการศึกษา 2558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</si>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</sst>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\ __"/>
    <numFmt numFmtId="188" formatCode="#,##0\ \ __"/>
    <numFmt numFmtId="189" formatCode="0.0"/>
  </numFmts>
  <fonts count="15" x14ac:knownFonts="1">
    <font>
      <sz val="14"/>
      <name val="Cordia New"/>
      <charset val="222"/>
    </font>
    <font>
      <sz val="14"/>
      <name val="TH SarabunPSK"/>
      <family val="2"/>
    </font>
    <font>
      <sz val="14"/>
      <color rgb="FFFF0000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11"/>
      <color rgb="FFFF0000"/>
      <name val="TH SarabunPSK"/>
      <family val="2"/>
    </font>
    <font>
      <sz val="15"/>
      <name val="TH SarabunPSK"/>
      <family val="2"/>
    </font>
    <font>
      <sz val="15"/>
      <color rgb="FFFF0000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187" fontId="3" fillId="0" borderId="0" xfId="0" applyNumberFormat="1" applyFont="1" applyBorder="1"/>
    <xf numFmtId="3" fontId="3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2" xfId="0" applyFont="1" applyBorder="1"/>
    <xf numFmtId="0" fontId="4" fillId="0" borderId="3" xfId="0" applyFont="1" applyBorder="1"/>
    <xf numFmtId="3" fontId="3" fillId="0" borderId="3" xfId="0" applyNumberFormat="1" applyFont="1" applyBorder="1"/>
    <xf numFmtId="0" fontId="3" fillId="0" borderId="0" xfId="0" applyFont="1"/>
    <xf numFmtId="0" fontId="5" fillId="0" borderId="0" xfId="0" applyFont="1" applyBorder="1"/>
    <xf numFmtId="3" fontId="6" fillId="0" borderId="4" xfId="0" quotePrefix="1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187" fontId="5" fillId="0" borderId="4" xfId="0" applyNumberFormat="1" applyFont="1" applyBorder="1" applyAlignment="1">
      <alignment vertical="center"/>
    </xf>
    <xf numFmtId="0" fontId="5" fillId="0" borderId="5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88" fontId="6" fillId="0" borderId="4" xfId="0" applyNumberFormat="1" applyFont="1" applyBorder="1" applyAlignment="1">
      <alignment vertical="center"/>
    </xf>
    <xf numFmtId="187" fontId="6" fillId="0" borderId="4" xfId="0" applyNumberFormat="1" applyFont="1" applyBorder="1" applyAlignment="1">
      <alignment vertical="center"/>
    </xf>
    <xf numFmtId="0" fontId="6" fillId="0" borderId="5" xfId="0" applyFont="1" applyBorder="1"/>
    <xf numFmtId="0" fontId="6" fillId="0" borderId="0" xfId="0" applyFont="1" applyBorder="1"/>
    <xf numFmtId="3" fontId="9" fillId="0" borderId="0" xfId="0" applyNumberFormat="1" applyFont="1" applyBorder="1"/>
    <xf numFmtId="3" fontId="8" fillId="0" borderId="0" xfId="0" applyNumberFormat="1" applyFont="1" applyBorder="1"/>
    <xf numFmtId="3" fontId="5" fillId="0" borderId="4" xfId="0" quotePrefix="1" applyNumberFormat="1" applyFont="1" applyBorder="1" applyAlignment="1">
      <alignment horizontal="right" vertical="center" indent="1"/>
    </xf>
    <xf numFmtId="187" fontId="5" fillId="0" borderId="4" xfId="0" quotePrefix="1" applyNumberFormat="1" applyFont="1" applyBorder="1" applyAlignment="1">
      <alignment vertical="center"/>
    </xf>
    <xf numFmtId="187" fontId="6" fillId="0" borderId="4" xfId="0" applyNumberFormat="1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7" fontId="8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187" fontId="8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3" fontId="5" fillId="0" borderId="7" xfId="0" applyNumberFormat="1" applyFont="1" applyBorder="1"/>
    <xf numFmtId="0" fontId="5" fillId="0" borderId="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6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189" fontId="12" fillId="0" borderId="0" xfId="0" applyNumberFormat="1" applyFont="1" applyBorder="1" applyAlignment="1">
      <alignment horizont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37"/>
  <sheetViews>
    <sheetView tabSelected="1" zoomScale="85" zoomScaleNormal="85" zoomScaleSheetLayoutView="93" workbookViewId="0">
      <selection activeCell="AA13" sqref="AA13"/>
    </sheetView>
  </sheetViews>
  <sheetFormatPr defaultColWidth="8" defaultRowHeight="18.75" x14ac:dyDescent="0.3"/>
  <cols>
    <col min="1" max="1" width="2.42578125" style="1" customWidth="1"/>
    <col min="2" max="2" width="6" style="1" customWidth="1"/>
    <col min="3" max="3" width="5.140625" style="1" customWidth="1"/>
    <col min="4" max="4" width="2.42578125" style="1" customWidth="1"/>
    <col min="5" max="10" width="8.140625" style="1" customWidth="1"/>
    <col min="11" max="19" width="8" style="1" customWidth="1"/>
    <col min="20" max="20" width="3.42578125" style="1" customWidth="1"/>
    <col min="21" max="21" width="15" style="1" customWidth="1"/>
    <col min="22" max="24" width="8" style="1" customWidth="1"/>
    <col min="25" max="25" width="8" style="2" customWidth="1"/>
    <col min="26" max="16384" width="8" style="1"/>
  </cols>
  <sheetData>
    <row r="1" spans="1:31" s="93" customFormat="1" ht="22.5" customHeight="1" x14ac:dyDescent="0.3">
      <c r="B1" s="93" t="s">
        <v>76</v>
      </c>
      <c r="C1" s="95">
        <v>3.6</v>
      </c>
      <c r="D1" s="93" t="s">
        <v>75</v>
      </c>
      <c r="Y1" s="94"/>
    </row>
    <row r="2" spans="1:31" s="93" customFormat="1" ht="22.5" customHeight="1" x14ac:dyDescent="0.3">
      <c r="B2" s="93" t="s">
        <v>74</v>
      </c>
      <c r="C2" s="95">
        <v>3.6</v>
      </c>
      <c r="D2" s="93" t="s">
        <v>73</v>
      </c>
      <c r="Y2" s="94"/>
    </row>
    <row r="3" spans="1:31" s="91" customFormat="1" ht="4.9000000000000004" customHeight="1" x14ac:dyDescent="0.3">
      <c r="Y3" s="92"/>
    </row>
    <row r="4" spans="1:31" s="3" customFormat="1" ht="18.75" customHeight="1" x14ac:dyDescent="0.25">
      <c r="A4" s="85" t="s">
        <v>72</v>
      </c>
      <c r="B4" s="85"/>
      <c r="C4" s="85"/>
      <c r="D4" s="90"/>
      <c r="E4" s="89" t="s">
        <v>71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7"/>
      <c r="T4" s="86" t="s">
        <v>70</v>
      </c>
      <c r="U4" s="85"/>
      <c r="V4" s="48"/>
      <c r="W4" s="48"/>
      <c r="X4" s="48"/>
      <c r="Y4" s="4"/>
    </row>
    <row r="5" spans="1:31" s="3" customFormat="1" ht="18.75" customHeight="1" x14ac:dyDescent="0.25">
      <c r="A5" s="57"/>
      <c r="B5" s="57"/>
      <c r="C5" s="57"/>
      <c r="D5" s="73"/>
      <c r="E5" s="84"/>
      <c r="F5" s="83"/>
      <c r="G5" s="82"/>
      <c r="H5" s="79" t="s">
        <v>69</v>
      </c>
      <c r="I5" s="78"/>
      <c r="J5" s="77"/>
      <c r="K5" s="79" t="s">
        <v>68</v>
      </c>
      <c r="L5" s="78"/>
      <c r="M5" s="77"/>
      <c r="N5" s="79" t="s">
        <v>67</v>
      </c>
      <c r="O5" s="78"/>
      <c r="P5" s="77"/>
      <c r="Q5" s="76" t="s">
        <v>66</v>
      </c>
      <c r="R5" s="75"/>
      <c r="S5" s="74"/>
      <c r="T5" s="58"/>
      <c r="U5" s="57"/>
      <c r="V5" s="48"/>
      <c r="W5" s="48"/>
      <c r="X5" s="48"/>
      <c r="Y5" s="4"/>
    </row>
    <row r="6" spans="1:31" s="3" customFormat="1" ht="18.75" customHeight="1" x14ac:dyDescent="0.25">
      <c r="A6" s="57"/>
      <c r="B6" s="57"/>
      <c r="C6" s="57"/>
      <c r="D6" s="73"/>
      <c r="E6" s="79" t="s">
        <v>54</v>
      </c>
      <c r="F6" s="78"/>
      <c r="G6" s="77"/>
      <c r="H6" s="79" t="s">
        <v>65</v>
      </c>
      <c r="I6" s="78"/>
      <c r="J6" s="77"/>
      <c r="K6" s="79" t="s">
        <v>64</v>
      </c>
      <c r="L6" s="78"/>
      <c r="M6" s="77"/>
      <c r="N6" s="79" t="s">
        <v>63</v>
      </c>
      <c r="O6" s="78"/>
      <c r="P6" s="77"/>
      <c r="Q6" s="76" t="s">
        <v>62</v>
      </c>
      <c r="R6" s="75"/>
      <c r="S6" s="74"/>
      <c r="T6" s="58"/>
      <c r="U6" s="57"/>
      <c r="V6" s="48"/>
      <c r="W6" s="48"/>
      <c r="X6" s="48"/>
      <c r="Y6" s="4"/>
    </row>
    <row r="7" spans="1:31" s="3" customFormat="1" ht="18.75" customHeight="1" x14ac:dyDescent="0.25">
      <c r="A7" s="57"/>
      <c r="B7" s="57"/>
      <c r="C7" s="57"/>
      <c r="D7" s="73"/>
      <c r="E7" s="81"/>
      <c r="F7" s="80" t="s">
        <v>48</v>
      </c>
      <c r="G7" s="21"/>
      <c r="H7" s="79" t="s">
        <v>61</v>
      </c>
      <c r="I7" s="78"/>
      <c r="J7" s="77"/>
      <c r="K7" s="79" t="s">
        <v>60</v>
      </c>
      <c r="L7" s="78"/>
      <c r="M7" s="77"/>
      <c r="N7" s="79" t="s">
        <v>59</v>
      </c>
      <c r="O7" s="78"/>
      <c r="P7" s="77"/>
      <c r="Q7" s="76" t="s">
        <v>58</v>
      </c>
      <c r="R7" s="75"/>
      <c r="S7" s="74"/>
      <c r="T7" s="58"/>
      <c r="U7" s="57"/>
      <c r="V7" s="48"/>
      <c r="W7" s="48"/>
      <c r="X7" s="48"/>
      <c r="Y7" s="4"/>
    </row>
    <row r="8" spans="1:31" s="3" customFormat="1" ht="18.75" customHeight="1" x14ac:dyDescent="0.25">
      <c r="A8" s="57"/>
      <c r="B8" s="57"/>
      <c r="C8" s="57"/>
      <c r="D8" s="73"/>
      <c r="E8" s="72"/>
      <c r="F8" s="71"/>
      <c r="G8" s="70"/>
      <c r="H8" s="69" t="s">
        <v>57</v>
      </c>
      <c r="I8" s="68"/>
      <c r="J8" s="67"/>
      <c r="K8" s="69" t="s">
        <v>57</v>
      </c>
      <c r="L8" s="68"/>
      <c r="M8" s="67"/>
      <c r="N8" s="69" t="s">
        <v>56</v>
      </c>
      <c r="O8" s="68"/>
      <c r="P8" s="67"/>
      <c r="Q8" s="66" t="s">
        <v>55</v>
      </c>
      <c r="R8" s="65"/>
      <c r="S8" s="64"/>
      <c r="T8" s="58"/>
      <c r="U8" s="57"/>
      <c r="V8" s="48"/>
      <c r="W8" s="48"/>
      <c r="X8" s="48"/>
      <c r="Y8" s="4"/>
    </row>
    <row r="9" spans="1:31" s="3" customFormat="1" ht="18.75" customHeight="1" x14ac:dyDescent="0.25">
      <c r="A9" s="57"/>
      <c r="B9" s="57"/>
      <c r="C9" s="57"/>
      <c r="D9" s="63"/>
      <c r="E9" s="60" t="s">
        <v>54</v>
      </c>
      <c r="F9" s="62" t="s">
        <v>53</v>
      </c>
      <c r="G9" s="61" t="s">
        <v>52</v>
      </c>
      <c r="H9" s="60" t="s">
        <v>54</v>
      </c>
      <c r="I9" s="60" t="s">
        <v>53</v>
      </c>
      <c r="J9" s="61" t="s">
        <v>52</v>
      </c>
      <c r="K9" s="60" t="s">
        <v>54</v>
      </c>
      <c r="L9" s="60" t="s">
        <v>53</v>
      </c>
      <c r="M9" s="61" t="s">
        <v>52</v>
      </c>
      <c r="N9" s="60" t="s">
        <v>54</v>
      </c>
      <c r="O9" s="60" t="s">
        <v>53</v>
      </c>
      <c r="P9" s="60" t="s">
        <v>52</v>
      </c>
      <c r="Q9" s="60" t="s">
        <v>54</v>
      </c>
      <c r="R9" s="60" t="s">
        <v>53</v>
      </c>
      <c r="S9" s="59" t="s">
        <v>52</v>
      </c>
      <c r="T9" s="58"/>
      <c r="U9" s="57"/>
      <c r="V9" s="48"/>
      <c r="W9" s="56"/>
      <c r="X9" s="56"/>
      <c r="Y9" s="56"/>
      <c r="Z9" s="56"/>
      <c r="AA9" s="56"/>
      <c r="AB9" s="56"/>
      <c r="AC9" s="55"/>
      <c r="AD9" s="55"/>
      <c r="AE9" s="55"/>
    </row>
    <row r="10" spans="1:31" s="3" customFormat="1" ht="18.75" customHeight="1" x14ac:dyDescent="0.25">
      <c r="A10" s="49"/>
      <c r="B10" s="49"/>
      <c r="C10" s="49"/>
      <c r="D10" s="54"/>
      <c r="E10" s="52" t="s">
        <v>48</v>
      </c>
      <c r="F10" s="53" t="s">
        <v>51</v>
      </c>
      <c r="G10" s="53" t="s">
        <v>50</v>
      </c>
      <c r="H10" s="52" t="s">
        <v>48</v>
      </c>
      <c r="I10" s="52" t="s">
        <v>51</v>
      </c>
      <c r="J10" s="53" t="s">
        <v>50</v>
      </c>
      <c r="K10" s="52" t="s">
        <v>48</v>
      </c>
      <c r="L10" s="52" t="s">
        <v>51</v>
      </c>
      <c r="M10" s="53" t="s">
        <v>50</v>
      </c>
      <c r="N10" s="52" t="s">
        <v>48</v>
      </c>
      <c r="O10" s="52" t="s">
        <v>51</v>
      </c>
      <c r="P10" s="53" t="s">
        <v>50</v>
      </c>
      <c r="Q10" s="52" t="s">
        <v>48</v>
      </c>
      <c r="R10" s="52" t="s">
        <v>51</v>
      </c>
      <c r="S10" s="51" t="s">
        <v>50</v>
      </c>
      <c r="T10" s="50"/>
      <c r="U10" s="49"/>
      <c r="V10" s="48"/>
      <c r="W10" s="48"/>
      <c r="X10" s="48"/>
      <c r="Y10" s="4"/>
    </row>
    <row r="11" spans="1:31" s="3" customFormat="1" ht="3" customHeight="1" x14ac:dyDescent="0.25">
      <c r="A11" s="48"/>
      <c r="B11" s="48"/>
      <c r="C11" s="48"/>
      <c r="D11" s="48"/>
      <c r="E11" s="46"/>
      <c r="F11" s="47"/>
      <c r="G11" s="47"/>
      <c r="H11" s="46"/>
      <c r="I11" s="46"/>
      <c r="J11" s="47"/>
      <c r="K11" s="46"/>
      <c r="L11" s="46"/>
      <c r="M11" s="47"/>
      <c r="N11" s="46"/>
      <c r="O11" s="46"/>
      <c r="P11" s="47"/>
      <c r="Q11" s="46"/>
      <c r="R11" s="46"/>
      <c r="S11" s="45"/>
      <c r="T11" s="44"/>
      <c r="Y11" s="4"/>
    </row>
    <row r="12" spans="1:31" s="23" customFormat="1" ht="15.75" customHeight="1" x14ac:dyDescent="0.25">
      <c r="A12" s="43" t="s">
        <v>49</v>
      </c>
      <c r="B12" s="43"/>
      <c r="C12" s="43"/>
      <c r="D12" s="37"/>
      <c r="E12" s="29">
        <f>SUM(E13,E17,E24,E28)</f>
        <v>74618</v>
      </c>
      <c r="F12" s="29">
        <f>SUM(F13,F17,F24,F28)</f>
        <v>37387</v>
      </c>
      <c r="G12" s="29">
        <f>SUM(G13,G17,G24,G28)</f>
        <v>37231</v>
      </c>
      <c r="H12" s="29">
        <f>SUM(H13,H17,H24,H28)</f>
        <v>66161</v>
      </c>
      <c r="I12" s="29">
        <f>SUM(I13,I17,I24,I28)</f>
        <v>32712</v>
      </c>
      <c r="J12" s="29">
        <f>SUM(J13,J17,J24,J28)</f>
        <v>33449</v>
      </c>
      <c r="K12" s="29">
        <f>SUM(K13,K17,K24,K28)</f>
        <v>7446</v>
      </c>
      <c r="L12" s="29">
        <f>SUM(L13,L17,L24,L28)</f>
        <v>3834</v>
      </c>
      <c r="M12" s="29">
        <f>SUM(M13,M17,M24,M28)</f>
        <v>3612</v>
      </c>
      <c r="N12" s="29">
        <f>SUM(N13,N17,N24,N28)</f>
        <v>338</v>
      </c>
      <c r="O12" s="29">
        <f>SUM(O13,O17,O24,O28)</f>
        <v>168</v>
      </c>
      <c r="P12" s="29">
        <f>SUM(P13,P17,P24,P28)</f>
        <v>170</v>
      </c>
      <c r="Q12" s="29">
        <f>SUM(Q13,Q17,Q24,Q28)</f>
        <v>673</v>
      </c>
      <c r="R12" s="29">
        <f>SUM(R13,R17,R24,R28)</f>
        <v>673</v>
      </c>
      <c r="S12" s="18" t="s">
        <v>9</v>
      </c>
      <c r="T12" s="31"/>
      <c r="U12" s="38" t="s">
        <v>48</v>
      </c>
      <c r="V12" s="42"/>
      <c r="W12" s="41"/>
      <c r="X12" s="41"/>
      <c r="Y12" s="40"/>
      <c r="Z12" s="40"/>
      <c r="AA12" s="40"/>
    </row>
    <row r="13" spans="1:31" s="23" customFormat="1" ht="15.75" customHeight="1" x14ac:dyDescent="0.25">
      <c r="A13" s="39" t="s">
        <v>47</v>
      </c>
      <c r="B13" s="38"/>
      <c r="C13" s="38"/>
      <c r="D13" s="37"/>
      <c r="E13" s="36">
        <f>SUM(E14:E16)</f>
        <v>11674</v>
      </c>
      <c r="F13" s="36">
        <f>SUM(F14:F16)</f>
        <v>6092</v>
      </c>
      <c r="G13" s="36">
        <f>SUM(G14:G16)</f>
        <v>5582</v>
      </c>
      <c r="H13" s="36">
        <f>SUM(H14:H16)</f>
        <v>8790</v>
      </c>
      <c r="I13" s="36">
        <f>SUM(I14:I16)</f>
        <v>4582</v>
      </c>
      <c r="J13" s="36">
        <f>SUM(J14:J16)</f>
        <v>4208</v>
      </c>
      <c r="K13" s="36">
        <f>SUM(K14:K16)</f>
        <v>2809</v>
      </c>
      <c r="L13" s="36">
        <f>SUM(L14:L16)</f>
        <v>1470</v>
      </c>
      <c r="M13" s="36">
        <f>SUM(M14:M16)</f>
        <v>1339</v>
      </c>
      <c r="N13" s="36">
        <f>SUM(N14:N16)</f>
        <v>75</v>
      </c>
      <c r="O13" s="36">
        <f>SUM(O14:O16)</f>
        <v>40</v>
      </c>
      <c r="P13" s="36">
        <f>SUM(P14:P16)</f>
        <v>35</v>
      </c>
      <c r="Q13" s="18" t="s">
        <v>9</v>
      </c>
      <c r="R13" s="18" t="s">
        <v>9</v>
      </c>
      <c r="S13" s="18" t="s">
        <v>9</v>
      </c>
      <c r="T13" s="27" t="s">
        <v>46</v>
      </c>
      <c r="U13" s="26"/>
      <c r="V13" s="25"/>
      <c r="W13" s="25"/>
      <c r="X13" s="25"/>
      <c r="Y13" s="24"/>
    </row>
    <row r="14" spans="1:31" s="3" customFormat="1" ht="15.75" customHeight="1" x14ac:dyDescent="0.25">
      <c r="A14" s="17"/>
      <c r="B14" s="17" t="s">
        <v>45</v>
      </c>
      <c r="C14" s="17"/>
      <c r="D14" s="21"/>
      <c r="E14" s="20">
        <f>SUM(F14:G14)</f>
        <v>5074</v>
      </c>
      <c r="F14" s="20">
        <f>SUM(I14,L14,O14)</f>
        <v>2636</v>
      </c>
      <c r="G14" s="20">
        <f>SUM(J14,M14,P14)</f>
        <v>2438</v>
      </c>
      <c r="H14" s="20">
        <f>SUM(I14:J14)</f>
        <v>4159</v>
      </c>
      <c r="I14" s="20">
        <v>2152</v>
      </c>
      <c r="J14" s="20">
        <v>2007</v>
      </c>
      <c r="K14" s="19">
        <f>SUM(L14:M14)</f>
        <v>892</v>
      </c>
      <c r="L14" s="19">
        <v>473</v>
      </c>
      <c r="M14" s="19">
        <v>419</v>
      </c>
      <c r="N14" s="19">
        <f>SUM(O14:P14)</f>
        <v>23</v>
      </c>
      <c r="O14" s="19">
        <v>11</v>
      </c>
      <c r="P14" s="19">
        <v>12</v>
      </c>
      <c r="Q14" s="18" t="s">
        <v>9</v>
      </c>
      <c r="R14" s="18" t="s">
        <v>9</v>
      </c>
      <c r="S14" s="18" t="s">
        <v>9</v>
      </c>
      <c r="T14" s="17"/>
      <c r="U14" s="17" t="s">
        <v>44</v>
      </c>
      <c r="Y14" s="32"/>
      <c r="Z14" s="23"/>
    </row>
    <row r="15" spans="1:31" s="3" customFormat="1" ht="15.75" customHeight="1" x14ac:dyDescent="0.25">
      <c r="A15" s="17"/>
      <c r="B15" s="17" t="s">
        <v>43</v>
      </c>
      <c r="C15" s="17"/>
      <c r="D15" s="21"/>
      <c r="E15" s="20">
        <f>SUM(F15:G15)</f>
        <v>5613</v>
      </c>
      <c r="F15" s="20">
        <f>SUM(I15,L15,O15)</f>
        <v>2943</v>
      </c>
      <c r="G15" s="20">
        <f>SUM(J15,M15,P15)</f>
        <v>2670</v>
      </c>
      <c r="H15" s="20">
        <f>SUM(I15:J15)</f>
        <v>4631</v>
      </c>
      <c r="I15" s="20">
        <v>2430</v>
      </c>
      <c r="J15" s="20">
        <v>2201</v>
      </c>
      <c r="K15" s="19">
        <f>SUM(L15:M15)</f>
        <v>930</v>
      </c>
      <c r="L15" s="19">
        <v>484</v>
      </c>
      <c r="M15" s="19">
        <v>446</v>
      </c>
      <c r="N15" s="19">
        <f>SUM(O15:P15)</f>
        <v>52</v>
      </c>
      <c r="O15" s="19">
        <v>29</v>
      </c>
      <c r="P15" s="19">
        <v>23</v>
      </c>
      <c r="Q15" s="18" t="s">
        <v>9</v>
      </c>
      <c r="R15" s="18" t="s">
        <v>9</v>
      </c>
      <c r="S15" s="18" t="s">
        <v>9</v>
      </c>
      <c r="T15" s="17"/>
      <c r="U15" s="17" t="s">
        <v>42</v>
      </c>
      <c r="W15" s="5"/>
      <c r="Y15" s="32"/>
      <c r="Z15" s="23"/>
    </row>
    <row r="16" spans="1:31" s="3" customFormat="1" ht="15.75" customHeight="1" x14ac:dyDescent="0.25">
      <c r="A16" s="17"/>
      <c r="B16" s="17" t="s">
        <v>41</v>
      </c>
      <c r="C16" s="17"/>
      <c r="D16" s="21"/>
      <c r="E16" s="20">
        <f>SUM(F16:G16)</f>
        <v>987</v>
      </c>
      <c r="F16" s="20">
        <f>SUM(I16,L16,O16)</f>
        <v>513</v>
      </c>
      <c r="G16" s="20">
        <f>SUM(J16,M16,P16)</f>
        <v>474</v>
      </c>
      <c r="H16" s="35" t="s">
        <v>40</v>
      </c>
      <c r="I16" s="35" t="s">
        <v>40</v>
      </c>
      <c r="J16" s="35" t="s">
        <v>40</v>
      </c>
      <c r="K16" s="19">
        <f>SUM(L16:M16)</f>
        <v>987</v>
      </c>
      <c r="L16" s="19">
        <v>513</v>
      </c>
      <c r="M16" s="19">
        <v>474</v>
      </c>
      <c r="N16" s="18" t="s">
        <v>9</v>
      </c>
      <c r="O16" s="34" t="s">
        <v>9</v>
      </c>
      <c r="P16" s="34" t="s">
        <v>9</v>
      </c>
      <c r="Q16" s="18" t="s">
        <v>9</v>
      </c>
      <c r="R16" s="18" t="s">
        <v>9</v>
      </c>
      <c r="S16" s="18" t="s">
        <v>9</v>
      </c>
      <c r="T16" s="17"/>
      <c r="U16" s="17" t="s">
        <v>39</v>
      </c>
      <c r="Y16" s="32"/>
      <c r="Z16" s="23"/>
    </row>
    <row r="17" spans="1:27" s="23" customFormat="1" ht="15.75" customHeight="1" x14ac:dyDescent="0.25">
      <c r="A17" s="31" t="s">
        <v>38</v>
      </c>
      <c r="B17" s="31"/>
      <c r="C17" s="31"/>
      <c r="D17" s="30"/>
      <c r="E17" s="29">
        <f>SUM(E18:E23)</f>
        <v>35742</v>
      </c>
      <c r="F17" s="29">
        <f>SUM(F18:F23)</f>
        <v>18346</v>
      </c>
      <c r="G17" s="29">
        <f>SUM(G18:G23)</f>
        <v>17396</v>
      </c>
      <c r="H17" s="29">
        <f>SUM(H18:H23)</f>
        <v>31814</v>
      </c>
      <c r="I17" s="29">
        <f>SUM(I18:I23)</f>
        <v>16352</v>
      </c>
      <c r="J17" s="29">
        <f>SUM(J18:J23)</f>
        <v>15462</v>
      </c>
      <c r="K17" s="29">
        <f>SUM(K18:K23)</f>
        <v>3665</v>
      </c>
      <c r="L17" s="29">
        <f>SUM(L18:L23)</f>
        <v>1866</v>
      </c>
      <c r="M17" s="29">
        <f>SUM(M18:M23)</f>
        <v>1799</v>
      </c>
      <c r="N17" s="28">
        <f>SUM(N18:N23)</f>
        <v>263</v>
      </c>
      <c r="O17" s="28">
        <f>SUM(O18:O23)</f>
        <v>128</v>
      </c>
      <c r="P17" s="28">
        <f>SUM(P18:P23)</f>
        <v>135</v>
      </c>
      <c r="Q17" s="18" t="s">
        <v>9</v>
      </c>
      <c r="R17" s="18" t="s">
        <v>9</v>
      </c>
      <c r="S17" s="18" t="s">
        <v>9</v>
      </c>
      <c r="T17" s="27" t="s">
        <v>37</v>
      </c>
      <c r="U17" s="31"/>
      <c r="V17" s="3"/>
      <c r="Y17" s="32"/>
      <c r="AA17" s="3"/>
    </row>
    <row r="18" spans="1:27" s="3" customFormat="1" ht="15.75" customHeight="1" x14ac:dyDescent="0.25">
      <c r="A18" s="17"/>
      <c r="B18" s="17" t="s">
        <v>36</v>
      </c>
      <c r="C18" s="17"/>
      <c r="D18" s="21"/>
      <c r="E18" s="20">
        <f>SUM(F18:G18)</f>
        <v>5838</v>
      </c>
      <c r="F18" s="20">
        <f>SUM(I18,L18,O18)</f>
        <v>3015</v>
      </c>
      <c r="G18" s="20">
        <f>SUM(J18,M18,P18)</f>
        <v>2823</v>
      </c>
      <c r="H18" s="20">
        <f>SUM(I18:J18)</f>
        <v>5021</v>
      </c>
      <c r="I18" s="20">
        <v>2581</v>
      </c>
      <c r="J18" s="20">
        <v>2440</v>
      </c>
      <c r="K18" s="19">
        <f>SUM(L18:M18)</f>
        <v>757</v>
      </c>
      <c r="L18" s="19">
        <v>406</v>
      </c>
      <c r="M18" s="19">
        <v>351</v>
      </c>
      <c r="N18" s="19">
        <f>SUM(O18:P18)</f>
        <v>60</v>
      </c>
      <c r="O18" s="19">
        <v>28</v>
      </c>
      <c r="P18" s="19">
        <v>32</v>
      </c>
      <c r="Q18" s="18" t="s">
        <v>9</v>
      </c>
      <c r="R18" s="18" t="s">
        <v>9</v>
      </c>
      <c r="S18" s="18" t="s">
        <v>9</v>
      </c>
      <c r="T18" s="17"/>
      <c r="U18" s="7" t="s">
        <v>35</v>
      </c>
      <c r="W18" s="16"/>
      <c r="X18" s="16"/>
      <c r="Y18" s="32"/>
      <c r="Z18" s="23"/>
    </row>
    <row r="19" spans="1:27" s="3" customFormat="1" ht="15.75" customHeight="1" x14ac:dyDescent="0.25">
      <c r="A19" s="17"/>
      <c r="B19" s="17" t="s">
        <v>34</v>
      </c>
      <c r="C19" s="17"/>
      <c r="D19" s="21"/>
      <c r="E19" s="20">
        <f>SUM(F19:G19)</f>
        <v>5827</v>
      </c>
      <c r="F19" s="20">
        <f>SUM(I19,L19,O19)</f>
        <v>2977</v>
      </c>
      <c r="G19" s="20">
        <f>SUM(J19,M19,P19)</f>
        <v>2850</v>
      </c>
      <c r="H19" s="20">
        <f>SUM(I19:J19)</f>
        <v>5114</v>
      </c>
      <c r="I19" s="20">
        <v>2622</v>
      </c>
      <c r="J19" s="20">
        <v>2492</v>
      </c>
      <c r="K19" s="19">
        <f>SUM(L19:M19)</f>
        <v>669</v>
      </c>
      <c r="L19" s="19">
        <v>332</v>
      </c>
      <c r="M19" s="19">
        <v>337</v>
      </c>
      <c r="N19" s="19">
        <f>SUM(O19:P19)</f>
        <v>44</v>
      </c>
      <c r="O19" s="19">
        <v>23</v>
      </c>
      <c r="P19" s="19">
        <v>21</v>
      </c>
      <c r="Q19" s="18" t="s">
        <v>9</v>
      </c>
      <c r="R19" s="18" t="s">
        <v>9</v>
      </c>
      <c r="S19" s="18" t="s">
        <v>9</v>
      </c>
      <c r="T19" s="17"/>
      <c r="U19" s="7" t="s">
        <v>33</v>
      </c>
      <c r="W19" s="16"/>
      <c r="X19" s="16"/>
      <c r="Y19" s="32"/>
      <c r="Z19" s="23"/>
    </row>
    <row r="20" spans="1:27" s="3" customFormat="1" ht="15.75" customHeight="1" x14ac:dyDescent="0.25">
      <c r="A20" s="17"/>
      <c r="B20" s="17" t="s">
        <v>32</v>
      </c>
      <c r="C20" s="17"/>
      <c r="D20" s="21"/>
      <c r="E20" s="20">
        <f>SUM(F20:G20)</f>
        <v>5942</v>
      </c>
      <c r="F20" s="20">
        <f>SUM(I20,L20,O20)</f>
        <v>3052</v>
      </c>
      <c r="G20" s="20">
        <f>SUM(J20,M20,P20)</f>
        <v>2890</v>
      </c>
      <c r="H20" s="20">
        <f>SUM(I20:J20)</f>
        <v>5288</v>
      </c>
      <c r="I20" s="20">
        <v>2725</v>
      </c>
      <c r="J20" s="20">
        <v>2563</v>
      </c>
      <c r="K20" s="19">
        <f>SUM(L20:M20)</f>
        <v>611</v>
      </c>
      <c r="L20" s="19">
        <v>309</v>
      </c>
      <c r="M20" s="19">
        <v>302</v>
      </c>
      <c r="N20" s="19">
        <f>SUM(O20:P20)</f>
        <v>43</v>
      </c>
      <c r="O20" s="19">
        <v>18</v>
      </c>
      <c r="P20" s="19">
        <v>25</v>
      </c>
      <c r="Q20" s="18" t="s">
        <v>9</v>
      </c>
      <c r="R20" s="18" t="s">
        <v>9</v>
      </c>
      <c r="S20" s="18" t="s">
        <v>9</v>
      </c>
      <c r="T20" s="17"/>
      <c r="U20" s="7" t="s">
        <v>31</v>
      </c>
      <c r="W20" s="16"/>
      <c r="X20" s="16"/>
      <c r="Y20" s="32"/>
      <c r="Z20" s="23"/>
    </row>
    <row r="21" spans="1:27" s="3" customFormat="1" ht="15.75" customHeight="1" x14ac:dyDescent="0.25">
      <c r="A21" s="17"/>
      <c r="B21" s="17" t="s">
        <v>30</v>
      </c>
      <c r="C21" s="17"/>
      <c r="D21" s="21"/>
      <c r="E21" s="20">
        <f>SUM(F21:G21)</f>
        <v>6022</v>
      </c>
      <c r="F21" s="20">
        <f>SUM(I21,L21,O21)</f>
        <v>3037</v>
      </c>
      <c r="G21" s="20">
        <f>SUM(J21,M21,P21)</f>
        <v>2985</v>
      </c>
      <c r="H21" s="20">
        <f>SUM(I21:J21)</f>
        <v>5412</v>
      </c>
      <c r="I21" s="20">
        <v>2729</v>
      </c>
      <c r="J21" s="20">
        <v>2683</v>
      </c>
      <c r="K21" s="19">
        <f>SUM(L21:M21)</f>
        <v>580</v>
      </c>
      <c r="L21" s="19">
        <v>294</v>
      </c>
      <c r="M21" s="19">
        <v>286</v>
      </c>
      <c r="N21" s="19">
        <f>SUM(O21:P21)</f>
        <v>30</v>
      </c>
      <c r="O21" s="19">
        <v>14</v>
      </c>
      <c r="P21" s="19">
        <v>16</v>
      </c>
      <c r="Q21" s="18" t="s">
        <v>9</v>
      </c>
      <c r="R21" s="18" t="s">
        <v>9</v>
      </c>
      <c r="S21" s="18" t="s">
        <v>9</v>
      </c>
      <c r="T21" s="17"/>
      <c r="U21" s="7" t="s">
        <v>29</v>
      </c>
      <c r="W21" s="16"/>
      <c r="X21" s="16"/>
      <c r="Y21" s="32"/>
      <c r="Z21" s="23"/>
    </row>
    <row r="22" spans="1:27" s="3" customFormat="1" ht="15.75" customHeight="1" x14ac:dyDescent="0.25">
      <c r="A22" s="17"/>
      <c r="B22" s="17" t="s">
        <v>28</v>
      </c>
      <c r="C22" s="17"/>
      <c r="D22" s="21"/>
      <c r="E22" s="20">
        <f>SUM(F22:G22)</f>
        <v>6075</v>
      </c>
      <c r="F22" s="20">
        <f>SUM(I22,L22,O22)</f>
        <v>3137</v>
      </c>
      <c r="G22" s="20">
        <f>SUM(J22,M22,P22)</f>
        <v>2938</v>
      </c>
      <c r="H22" s="20">
        <f>SUM(I22:J22)</f>
        <v>5506</v>
      </c>
      <c r="I22" s="20">
        <v>2846</v>
      </c>
      <c r="J22" s="20">
        <v>2660</v>
      </c>
      <c r="K22" s="19">
        <f>SUM(L22:M22)</f>
        <v>532</v>
      </c>
      <c r="L22" s="19">
        <v>268</v>
      </c>
      <c r="M22" s="19">
        <v>264</v>
      </c>
      <c r="N22" s="19">
        <f>SUM(O22:P22)</f>
        <v>37</v>
      </c>
      <c r="O22" s="19">
        <v>23</v>
      </c>
      <c r="P22" s="19">
        <v>14</v>
      </c>
      <c r="Q22" s="18" t="s">
        <v>9</v>
      </c>
      <c r="R22" s="18" t="s">
        <v>9</v>
      </c>
      <c r="S22" s="18" t="s">
        <v>9</v>
      </c>
      <c r="T22" s="17"/>
      <c r="U22" s="7" t="s">
        <v>27</v>
      </c>
      <c r="W22" s="16"/>
      <c r="X22" s="16"/>
      <c r="Y22" s="32"/>
      <c r="Z22" s="23"/>
    </row>
    <row r="23" spans="1:27" s="3" customFormat="1" ht="15.75" customHeight="1" x14ac:dyDescent="0.25">
      <c r="A23" s="17"/>
      <c r="B23" s="17" t="s">
        <v>26</v>
      </c>
      <c r="C23" s="17"/>
      <c r="D23" s="21"/>
      <c r="E23" s="20">
        <f>SUM(F23:G23)</f>
        <v>6038</v>
      </c>
      <c r="F23" s="20">
        <f>SUM(I23,L23,O23)</f>
        <v>3128</v>
      </c>
      <c r="G23" s="20">
        <f>SUM(J23,M23,P23)</f>
        <v>2910</v>
      </c>
      <c r="H23" s="20">
        <f>SUM(I23:J23)</f>
        <v>5473</v>
      </c>
      <c r="I23" s="20">
        <v>2849</v>
      </c>
      <c r="J23" s="20">
        <v>2624</v>
      </c>
      <c r="K23" s="19">
        <f>SUM(L23:M23)</f>
        <v>516</v>
      </c>
      <c r="L23" s="19">
        <v>257</v>
      </c>
      <c r="M23" s="19">
        <v>259</v>
      </c>
      <c r="N23" s="19">
        <f>SUM(O23:P23)</f>
        <v>49</v>
      </c>
      <c r="O23" s="19">
        <v>22</v>
      </c>
      <c r="P23" s="19">
        <v>27</v>
      </c>
      <c r="Q23" s="18" t="s">
        <v>9</v>
      </c>
      <c r="R23" s="18" t="s">
        <v>9</v>
      </c>
      <c r="S23" s="18" t="s">
        <v>9</v>
      </c>
      <c r="T23" s="17"/>
      <c r="U23" s="7" t="s">
        <v>25</v>
      </c>
      <c r="W23" s="16"/>
      <c r="X23" s="16"/>
      <c r="Y23" s="32"/>
      <c r="Z23" s="23"/>
    </row>
    <row r="24" spans="1:27" s="23" customFormat="1" ht="15.75" customHeight="1" x14ac:dyDescent="0.25">
      <c r="A24" s="31" t="s">
        <v>24</v>
      </c>
      <c r="B24" s="31"/>
      <c r="C24" s="31"/>
      <c r="D24" s="30"/>
      <c r="E24" s="29">
        <f>SUM(E25:E27)</f>
        <v>17531</v>
      </c>
      <c r="F24" s="29">
        <f>SUM(F25:F27)</f>
        <v>9113</v>
      </c>
      <c r="G24" s="29">
        <f>SUM(G25:G27)</f>
        <v>8418</v>
      </c>
      <c r="H24" s="29">
        <f>SUM(H25:H27)</f>
        <v>16295</v>
      </c>
      <c r="I24" s="29">
        <f>SUM(I25:I27)</f>
        <v>8189</v>
      </c>
      <c r="J24" s="29">
        <f>SUM(J25:J27)</f>
        <v>8106</v>
      </c>
      <c r="K24" s="29">
        <f>SUM(K25:K27)</f>
        <v>660</v>
      </c>
      <c r="L24" s="29">
        <f>SUM(L25:L27)</f>
        <v>348</v>
      </c>
      <c r="M24" s="29">
        <f>SUM(M25:M27)</f>
        <v>312</v>
      </c>
      <c r="N24" s="18" t="s">
        <v>9</v>
      </c>
      <c r="O24" s="18" t="s">
        <v>9</v>
      </c>
      <c r="P24" s="18" t="s">
        <v>9</v>
      </c>
      <c r="Q24" s="18">
        <f>R24</f>
        <v>576</v>
      </c>
      <c r="R24" s="28">
        <f>SUM(R25:R27)</f>
        <v>576</v>
      </c>
      <c r="S24" s="18" t="s">
        <v>9</v>
      </c>
      <c r="T24" s="27" t="s">
        <v>23</v>
      </c>
      <c r="U24" s="26"/>
      <c r="V24" s="25"/>
      <c r="W24" s="25"/>
      <c r="X24" s="25"/>
      <c r="Y24" s="32"/>
      <c r="Z24" s="33"/>
    </row>
    <row r="25" spans="1:27" s="4" customFormat="1" ht="15.75" customHeight="1" x14ac:dyDescent="0.25">
      <c r="A25" s="22"/>
      <c r="B25" s="17" t="s">
        <v>22</v>
      </c>
      <c r="C25" s="17"/>
      <c r="D25" s="21"/>
      <c r="E25" s="20">
        <f>SUM(F25:G25)</f>
        <v>5987</v>
      </c>
      <c r="F25" s="20">
        <f>SUM(I25,L25,O25,R25)</f>
        <v>3154</v>
      </c>
      <c r="G25" s="20">
        <f>SUM(J25,M25,P25)</f>
        <v>2833</v>
      </c>
      <c r="H25" s="20">
        <f>SUM(I25:J25)</f>
        <v>5482</v>
      </c>
      <c r="I25" s="20">
        <v>2783</v>
      </c>
      <c r="J25" s="20">
        <v>2699</v>
      </c>
      <c r="K25" s="19">
        <f>SUM(L25:M25)</f>
        <v>279</v>
      </c>
      <c r="L25" s="19">
        <v>145</v>
      </c>
      <c r="M25" s="19">
        <v>134</v>
      </c>
      <c r="N25" s="19" t="s">
        <v>9</v>
      </c>
      <c r="O25" s="18" t="s">
        <v>9</v>
      </c>
      <c r="P25" s="18" t="s">
        <v>9</v>
      </c>
      <c r="Q25" s="19">
        <f>R25</f>
        <v>226</v>
      </c>
      <c r="R25" s="19">
        <v>226</v>
      </c>
      <c r="S25" s="18" t="s">
        <v>9</v>
      </c>
      <c r="T25" s="17"/>
      <c r="U25" s="7" t="s">
        <v>21</v>
      </c>
      <c r="V25" s="16"/>
      <c r="W25" s="16"/>
      <c r="X25" s="16"/>
      <c r="Y25" s="32"/>
    </row>
    <row r="26" spans="1:27" s="4" customFormat="1" ht="15.75" customHeight="1" x14ac:dyDescent="0.25">
      <c r="A26" s="22"/>
      <c r="B26" s="17" t="s">
        <v>20</v>
      </c>
      <c r="C26" s="17"/>
      <c r="D26" s="21"/>
      <c r="E26" s="20">
        <f>SUM(F26:G26)</f>
        <v>5785</v>
      </c>
      <c r="F26" s="20">
        <f>SUM(I26,L26,O26,R26)</f>
        <v>2942</v>
      </c>
      <c r="G26" s="20">
        <f>SUM(J26,M26,P26)</f>
        <v>2843</v>
      </c>
      <c r="H26" s="20">
        <f>SUM(I26:J26)</f>
        <v>5362</v>
      </c>
      <c r="I26" s="20">
        <v>2612</v>
      </c>
      <c r="J26" s="20">
        <v>2750</v>
      </c>
      <c r="K26" s="19">
        <f>SUM(L26:M26)</f>
        <v>210</v>
      </c>
      <c r="L26" s="19">
        <v>117</v>
      </c>
      <c r="M26" s="19">
        <v>93</v>
      </c>
      <c r="N26" s="19" t="s">
        <v>9</v>
      </c>
      <c r="O26" s="18" t="s">
        <v>9</v>
      </c>
      <c r="P26" s="18" t="s">
        <v>9</v>
      </c>
      <c r="Q26" s="19">
        <f>R26</f>
        <v>213</v>
      </c>
      <c r="R26" s="19">
        <v>213</v>
      </c>
      <c r="S26" s="18" t="s">
        <v>9</v>
      </c>
      <c r="T26" s="17"/>
      <c r="U26" s="7" t="s">
        <v>19</v>
      </c>
      <c r="V26" s="16"/>
      <c r="W26" s="16"/>
      <c r="X26" s="16"/>
      <c r="Y26" s="32"/>
    </row>
    <row r="27" spans="1:27" s="4" customFormat="1" ht="15.75" customHeight="1" x14ac:dyDescent="0.25">
      <c r="A27" s="22"/>
      <c r="B27" s="17" t="s">
        <v>18</v>
      </c>
      <c r="C27" s="17"/>
      <c r="D27" s="21"/>
      <c r="E27" s="20">
        <f>SUM(F27:G27)</f>
        <v>5759</v>
      </c>
      <c r="F27" s="20">
        <f>SUM(I27,L27,O27,R27)</f>
        <v>3017</v>
      </c>
      <c r="G27" s="20">
        <f>SUM(J27,M27,P27)</f>
        <v>2742</v>
      </c>
      <c r="H27" s="20">
        <f>SUM(I27:J27)</f>
        <v>5451</v>
      </c>
      <c r="I27" s="20">
        <v>2794</v>
      </c>
      <c r="J27" s="20">
        <v>2657</v>
      </c>
      <c r="K27" s="19">
        <f>SUM(L27:M27)</f>
        <v>171</v>
      </c>
      <c r="L27" s="19">
        <v>86</v>
      </c>
      <c r="M27" s="19">
        <v>85</v>
      </c>
      <c r="N27" s="19" t="s">
        <v>9</v>
      </c>
      <c r="O27" s="18" t="s">
        <v>9</v>
      </c>
      <c r="P27" s="18" t="s">
        <v>9</v>
      </c>
      <c r="Q27" s="19">
        <f>R27</f>
        <v>137</v>
      </c>
      <c r="R27" s="19">
        <v>137</v>
      </c>
      <c r="S27" s="18" t="s">
        <v>9</v>
      </c>
      <c r="T27" s="17"/>
      <c r="U27" s="7" t="s">
        <v>17</v>
      </c>
      <c r="V27" s="16"/>
      <c r="W27" s="16"/>
      <c r="X27" s="16"/>
      <c r="Y27" s="32"/>
    </row>
    <row r="28" spans="1:27" s="23" customFormat="1" ht="15.75" customHeight="1" x14ac:dyDescent="0.25">
      <c r="A28" s="31" t="s">
        <v>16</v>
      </c>
      <c r="B28" s="31"/>
      <c r="C28" s="31"/>
      <c r="D28" s="30"/>
      <c r="E28" s="29">
        <f>SUM(E29:E31)</f>
        <v>9671</v>
      </c>
      <c r="F28" s="29">
        <f>SUM(F29:F31)</f>
        <v>3836</v>
      </c>
      <c r="G28" s="29">
        <f>SUM(G29:G31)</f>
        <v>5835</v>
      </c>
      <c r="H28" s="29">
        <f>SUM(H29:H31)</f>
        <v>9262</v>
      </c>
      <c r="I28" s="29">
        <f>SUM(I29:I31)</f>
        <v>3589</v>
      </c>
      <c r="J28" s="29">
        <f>SUM(J29:J31)</f>
        <v>5673</v>
      </c>
      <c r="K28" s="29">
        <f>SUM(K29:K31)</f>
        <v>312</v>
      </c>
      <c r="L28" s="29">
        <f>SUM(L29:L31)</f>
        <v>150</v>
      </c>
      <c r="M28" s="29">
        <f>SUM(M29:M31)</f>
        <v>162</v>
      </c>
      <c r="N28" s="18" t="s">
        <v>9</v>
      </c>
      <c r="O28" s="18" t="s">
        <v>9</v>
      </c>
      <c r="P28" s="18" t="s">
        <v>9</v>
      </c>
      <c r="Q28" s="28">
        <f>SUM(Q29:Q31)</f>
        <v>97</v>
      </c>
      <c r="R28" s="28">
        <f>SUM(R29:R31)</f>
        <v>97</v>
      </c>
      <c r="S28" s="18" t="s">
        <v>9</v>
      </c>
      <c r="T28" s="27" t="s">
        <v>15</v>
      </c>
      <c r="U28" s="26"/>
      <c r="V28" s="25"/>
      <c r="W28" s="25"/>
      <c r="X28" s="25"/>
      <c r="Y28" s="24"/>
    </row>
    <row r="29" spans="1:27" s="4" customFormat="1" ht="15.75" customHeight="1" x14ac:dyDescent="0.25">
      <c r="A29" s="22"/>
      <c r="B29" s="17" t="s">
        <v>14</v>
      </c>
      <c r="C29" s="17"/>
      <c r="D29" s="21"/>
      <c r="E29" s="20">
        <f>SUM(F29:G29)</f>
        <v>3099</v>
      </c>
      <c r="F29" s="20">
        <f>SUM(I29,L29,O29,R29)</f>
        <v>1211</v>
      </c>
      <c r="G29" s="20">
        <f>SUM(J29,M29,P29)</f>
        <v>1888</v>
      </c>
      <c r="H29" s="20">
        <f>SUM(I29:J29)</f>
        <v>2929</v>
      </c>
      <c r="I29" s="20">
        <v>1095</v>
      </c>
      <c r="J29" s="20">
        <v>1834</v>
      </c>
      <c r="K29" s="19">
        <f>SUM(L29:M29)</f>
        <v>114</v>
      </c>
      <c r="L29" s="19">
        <v>60</v>
      </c>
      <c r="M29" s="19">
        <v>54</v>
      </c>
      <c r="N29" s="19" t="s">
        <v>9</v>
      </c>
      <c r="O29" s="18" t="s">
        <v>9</v>
      </c>
      <c r="P29" s="18" t="s">
        <v>9</v>
      </c>
      <c r="Q29" s="19">
        <f>R29</f>
        <v>56</v>
      </c>
      <c r="R29" s="19">
        <v>56</v>
      </c>
      <c r="S29" s="18" t="s">
        <v>9</v>
      </c>
      <c r="T29" s="17"/>
      <c r="U29" s="7" t="s">
        <v>13</v>
      </c>
      <c r="V29" s="16"/>
      <c r="W29" s="16"/>
      <c r="X29" s="16"/>
    </row>
    <row r="30" spans="1:27" s="4" customFormat="1" ht="15.75" customHeight="1" x14ac:dyDescent="0.25">
      <c r="A30" s="22"/>
      <c r="B30" s="17" t="s">
        <v>12</v>
      </c>
      <c r="C30" s="17"/>
      <c r="D30" s="21"/>
      <c r="E30" s="20">
        <f>SUM(F30:G30)</f>
        <v>3171</v>
      </c>
      <c r="F30" s="20">
        <f>SUM(I30,L30,O30,R30)</f>
        <v>1254</v>
      </c>
      <c r="G30" s="20">
        <f>SUM(J30,M30,P30)</f>
        <v>1917</v>
      </c>
      <c r="H30" s="20">
        <f>SUM(I30:J30)</f>
        <v>3036</v>
      </c>
      <c r="I30" s="20">
        <v>1180</v>
      </c>
      <c r="J30" s="20">
        <v>1856</v>
      </c>
      <c r="K30" s="19">
        <f>SUM(L30:M30)</f>
        <v>111</v>
      </c>
      <c r="L30" s="19">
        <v>50</v>
      </c>
      <c r="M30" s="19">
        <v>61</v>
      </c>
      <c r="N30" s="19" t="s">
        <v>9</v>
      </c>
      <c r="O30" s="18" t="s">
        <v>9</v>
      </c>
      <c r="P30" s="18" t="s">
        <v>9</v>
      </c>
      <c r="Q30" s="19">
        <f>R30</f>
        <v>24</v>
      </c>
      <c r="R30" s="19">
        <v>24</v>
      </c>
      <c r="S30" s="18" t="s">
        <v>9</v>
      </c>
      <c r="T30" s="17"/>
      <c r="U30" s="7" t="s">
        <v>11</v>
      </c>
      <c r="V30" s="16"/>
      <c r="W30" s="16"/>
      <c r="X30" s="16"/>
    </row>
    <row r="31" spans="1:27" s="4" customFormat="1" ht="15.75" customHeight="1" x14ac:dyDescent="0.25">
      <c r="A31" s="22"/>
      <c r="B31" s="17" t="s">
        <v>10</v>
      </c>
      <c r="C31" s="17"/>
      <c r="D31" s="21"/>
      <c r="E31" s="20">
        <f>SUM(F31:G31)</f>
        <v>3401</v>
      </c>
      <c r="F31" s="20">
        <f>SUM(I31,L31,O31,R31)</f>
        <v>1371</v>
      </c>
      <c r="G31" s="20">
        <f>SUM(J31,M31,P31)</f>
        <v>2030</v>
      </c>
      <c r="H31" s="20">
        <f>SUM(I31:J31)</f>
        <v>3297</v>
      </c>
      <c r="I31" s="20">
        <v>1314</v>
      </c>
      <c r="J31" s="20">
        <v>1983</v>
      </c>
      <c r="K31" s="19">
        <f>SUM(L31:M31)</f>
        <v>87</v>
      </c>
      <c r="L31" s="19">
        <v>40</v>
      </c>
      <c r="M31" s="19">
        <v>47</v>
      </c>
      <c r="N31" s="19" t="s">
        <v>9</v>
      </c>
      <c r="O31" s="18" t="s">
        <v>9</v>
      </c>
      <c r="P31" s="18" t="s">
        <v>9</v>
      </c>
      <c r="Q31" s="19">
        <f>R31</f>
        <v>17</v>
      </c>
      <c r="R31" s="19">
        <v>17</v>
      </c>
      <c r="S31" s="18" t="s">
        <v>9</v>
      </c>
      <c r="T31" s="17"/>
      <c r="U31" s="7" t="s">
        <v>8</v>
      </c>
      <c r="V31" s="16"/>
      <c r="W31" s="16"/>
      <c r="X31" s="16"/>
    </row>
    <row r="32" spans="1:27" s="3" customFormat="1" ht="3.75" customHeight="1" x14ac:dyDescent="0.25">
      <c r="A32" s="10"/>
      <c r="B32" s="10"/>
      <c r="C32" s="10"/>
      <c r="D32" s="10"/>
      <c r="E32" s="15"/>
      <c r="F32" s="15"/>
      <c r="G32" s="15"/>
      <c r="H32" s="12"/>
      <c r="I32" s="12"/>
      <c r="J32" s="11"/>
      <c r="K32" s="14"/>
      <c r="L32" s="14"/>
      <c r="M32" s="13"/>
      <c r="N32" s="12"/>
      <c r="O32" s="12"/>
      <c r="P32" s="11"/>
      <c r="Q32" s="12"/>
      <c r="R32" s="12"/>
      <c r="S32" s="11"/>
      <c r="T32" s="10"/>
      <c r="U32" s="10"/>
      <c r="Y32" s="4"/>
    </row>
    <row r="33" spans="2:25" s="7" customFormat="1" ht="16.149999999999999" customHeight="1" x14ac:dyDescent="0.25">
      <c r="B33" s="8" t="s">
        <v>7</v>
      </c>
      <c r="C33" s="9" t="s">
        <v>6</v>
      </c>
      <c r="D33" s="9"/>
      <c r="M33" s="8" t="s">
        <v>5</v>
      </c>
      <c r="N33" s="7" t="s">
        <v>4</v>
      </c>
    </row>
    <row r="34" spans="2:25" s="7" customFormat="1" ht="16.149999999999999" customHeight="1" x14ac:dyDescent="0.25">
      <c r="C34" s="7" t="s">
        <v>3</v>
      </c>
      <c r="N34" s="7" t="s">
        <v>2</v>
      </c>
    </row>
    <row r="35" spans="2:25" s="7" customFormat="1" ht="16.149999999999999" customHeight="1" x14ac:dyDescent="0.25">
      <c r="C35" s="7" t="s">
        <v>1</v>
      </c>
      <c r="N35" s="7" t="s">
        <v>0</v>
      </c>
    </row>
    <row r="36" spans="2:25" s="3" customFormat="1" ht="15" x14ac:dyDescent="0.25">
      <c r="E36" s="6"/>
      <c r="F36" s="6"/>
      <c r="G36" s="6"/>
      <c r="Y36" s="4"/>
    </row>
    <row r="37" spans="2:25" s="3" customFormat="1" ht="15" x14ac:dyDescent="0.25">
      <c r="E37" s="5">
        <f>E24+E28</f>
        <v>27202</v>
      </c>
      <c r="Y37" s="4"/>
    </row>
  </sheetData>
  <mergeCells count="24">
    <mergeCell ref="Z9:AB9"/>
    <mergeCell ref="AC9:AE9"/>
    <mergeCell ref="A12:C12"/>
    <mergeCell ref="K6:M6"/>
    <mergeCell ref="K7:M7"/>
    <mergeCell ref="A4:C10"/>
    <mergeCell ref="E4:S4"/>
    <mergeCell ref="H8:J8"/>
    <mergeCell ref="Q7:S7"/>
    <mergeCell ref="T4:U10"/>
    <mergeCell ref="N8:P8"/>
    <mergeCell ref="Q5:S5"/>
    <mergeCell ref="N5:P5"/>
    <mergeCell ref="Q6:S6"/>
    <mergeCell ref="W9:Y9"/>
    <mergeCell ref="N6:P6"/>
    <mergeCell ref="N7:P7"/>
    <mergeCell ref="Q8:S8"/>
    <mergeCell ref="K8:M8"/>
    <mergeCell ref="K5:M5"/>
    <mergeCell ref="H5:J5"/>
    <mergeCell ref="E6:G6"/>
    <mergeCell ref="H7:J7"/>
    <mergeCell ref="H6:J6"/>
  </mergeCells>
  <pageMargins left="0.78740157480314965" right="0.78740157480314965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2016-04-12T03:05:15Z</dcterms:created>
  <dcterms:modified xsi:type="dcterms:W3CDTF">2016-04-12T03:05:35Z</dcterms:modified>
</cp:coreProperties>
</file>