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3.6" sheetId="1" r:id="rId1"/>
  </sheets>
  <definedNames>
    <definedName name="_xlnm.Print_Area" localSheetId="0">'T-3.6'!$A$1:$V$26</definedName>
  </definedNames>
  <calcPr calcId="124519"/>
</workbook>
</file>

<file path=xl/calcChain.xml><?xml version="1.0" encoding="utf-8"?>
<calcChain xmlns="http://schemas.openxmlformats.org/spreadsheetml/2006/main">
  <c r="L12" i="1"/>
  <c r="M12"/>
  <c r="AC12"/>
  <c r="AD12"/>
  <c r="AF12"/>
  <c r="AG12"/>
  <c r="AH12"/>
  <c r="AI12"/>
  <c r="AJ12"/>
  <c r="AK12"/>
  <c r="AL12"/>
  <c r="AM12"/>
  <c r="AO12"/>
  <c r="AP12"/>
  <c r="AQ12"/>
  <c r="AR12"/>
  <c r="AS12"/>
  <c r="AT12"/>
  <c r="AU12"/>
  <c r="AV12"/>
  <c r="AW12"/>
  <c r="AX12"/>
  <c r="AY12"/>
  <c r="AZ12"/>
  <c r="BA12"/>
  <c r="BB12"/>
  <c r="BC12"/>
  <c r="BI12"/>
  <c r="BJ12"/>
  <c r="BL12"/>
  <c r="BM12"/>
  <c r="BO12"/>
  <c r="BP12"/>
  <c r="BR12"/>
  <c r="BS12"/>
  <c r="I13"/>
  <c r="F13" s="1"/>
  <c r="J13"/>
  <c r="J12" s="1"/>
  <c r="K13"/>
  <c r="K12" s="1"/>
  <c r="Z13"/>
  <c r="Y13" s="1"/>
  <c r="AA13"/>
  <c r="AA12" s="1"/>
  <c r="AB13"/>
  <c r="AB12" s="1"/>
  <c r="AE13"/>
  <c r="AE12" s="1"/>
  <c r="BF13"/>
  <c r="BF12" s="1"/>
  <c r="BG13"/>
  <c r="BG12" s="1"/>
  <c r="BH13"/>
  <c r="BH12" s="1"/>
  <c r="BK13"/>
  <c r="BK12" s="1"/>
  <c r="BN13"/>
  <c r="BN12" s="1"/>
  <c r="BQ13"/>
  <c r="BQ12" s="1"/>
  <c r="F14"/>
  <c r="G14"/>
  <c r="H14"/>
  <c r="E14" s="1"/>
  <c r="BF14"/>
  <c r="BE14" s="1"/>
  <c r="BG14"/>
  <c r="BH14"/>
  <c r="BK14"/>
  <c r="BN14"/>
  <c r="BQ14"/>
  <c r="F15"/>
  <c r="G15"/>
  <c r="H15"/>
  <c r="E15" s="1"/>
  <c r="BF15"/>
  <c r="BE15" s="1"/>
  <c r="BG15"/>
  <c r="BH15"/>
  <c r="BK15"/>
  <c r="BN15"/>
  <c r="BQ15"/>
  <c r="I16"/>
  <c r="F16" s="1"/>
  <c r="J16"/>
  <c r="G16" s="1"/>
  <c r="K16"/>
  <c r="Z16"/>
  <c r="Y16" s="1"/>
  <c r="AA16"/>
  <c r="AB16"/>
  <c r="AE16"/>
  <c r="BF16"/>
  <c r="BE16" s="1"/>
  <c r="BG16"/>
  <c r="BH16"/>
  <c r="BK16"/>
  <c r="BN16"/>
  <c r="BQ16"/>
  <c r="I17"/>
  <c r="F17" s="1"/>
  <c r="J17"/>
  <c r="G17" s="1"/>
  <c r="K17"/>
  <c r="Z17"/>
  <c r="Y17" s="1"/>
  <c r="AA17"/>
  <c r="AB17"/>
  <c r="AE17"/>
  <c r="BF17"/>
  <c r="BE17" s="1"/>
  <c r="BG17"/>
  <c r="BH17"/>
  <c r="BK17"/>
  <c r="BN17"/>
  <c r="BQ17"/>
  <c r="F18"/>
  <c r="G18"/>
  <c r="H18"/>
  <c r="E18" s="1"/>
  <c r="BF18"/>
  <c r="BE18" s="1"/>
  <c r="BG18"/>
  <c r="BH18"/>
  <c r="BK18"/>
  <c r="BN18"/>
  <c r="BQ18"/>
  <c r="Y12" l="1"/>
  <c r="F12"/>
  <c r="H16"/>
  <c r="E16" s="1"/>
  <c r="BE13"/>
  <c r="BE12" s="1"/>
  <c r="G13"/>
  <c r="G12" s="1"/>
  <c r="Z12"/>
  <c r="I12"/>
  <c r="H17"/>
  <c r="E17" s="1"/>
  <c r="H13"/>
  <c r="H12" l="1"/>
  <c r="E13"/>
  <c r="E12" s="1"/>
</calcChain>
</file>

<file path=xl/sharedStrings.xml><?xml version="1.0" encoding="utf-8"?>
<sst xmlns="http://schemas.openxmlformats.org/spreadsheetml/2006/main" count="215" uniqueCount="47">
  <si>
    <t xml:space="preserve">            2. Samut Prakan Secondary Educational Service Area Office, Area 6</t>
  </si>
  <si>
    <t xml:space="preserve">2. สำนักงานเขตพื้นที่การศึกษามัธยมศึกษาเขต 6   ( สมุทรปราการ ) </t>
  </si>
  <si>
    <t xml:space="preserve">            2. Samut Prakan Primary Educational Service Area Office, Area 2</t>
  </si>
  <si>
    <t>2. สำนักงานเขตพื้นที่การศึกษาประถมศึกษา สมุทรปราการ  เขต 2</t>
  </si>
  <si>
    <t>Source:  1. Samut Prakan Primary Educational Service Area Office, Area 1</t>
  </si>
  <si>
    <t>1. สำนักงานเขตพื้นที่การศึกษาประถมศึกษา สมุทรปราการ  เขต 1</t>
  </si>
  <si>
    <t xml:space="preserve">     ที่มา:   </t>
  </si>
  <si>
    <t xml:space="preserve"> Bang Sao Thong</t>
  </si>
  <si>
    <t>บางเสาธง</t>
  </si>
  <si>
    <t xml:space="preserve"> Phra Samut Chedi</t>
  </si>
  <si>
    <t>พระสมุทรเจดีย์</t>
  </si>
  <si>
    <t xml:space="preserve"> Phra Pradaeag</t>
  </si>
  <si>
    <t>พระประแดง</t>
  </si>
  <si>
    <t xml:space="preserve"> Bang Phli</t>
  </si>
  <si>
    <t>บางพลี</t>
  </si>
  <si>
    <t xml:space="preserve"> Bang Bo</t>
  </si>
  <si>
    <t>บางบ่อ</t>
  </si>
  <si>
    <t xml:space="preserve"> Mueang Samut Prakan</t>
  </si>
  <si>
    <t>เมืองสมุทรปราการ</t>
  </si>
  <si>
    <t>Total</t>
  </si>
  <si>
    <t>รวมยอด</t>
  </si>
  <si>
    <t>Female</t>
  </si>
  <si>
    <t>Male</t>
  </si>
  <si>
    <t>หญิง</t>
  </si>
  <si>
    <t>ชาย</t>
  </si>
  <si>
    <t>รวม</t>
  </si>
  <si>
    <t>Administration</t>
  </si>
  <si>
    <t>Education Commission</t>
  </si>
  <si>
    <t>Others</t>
  </si>
  <si>
    <t xml:space="preserve">Department of Local </t>
  </si>
  <si>
    <t>Office of the Private</t>
  </si>
  <si>
    <t>Office of the Basic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</si>
  <si>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</si>
  <si>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กรมส่งเสริมการปกครองท้องถิ่น</t>
  </si>
  <si>
    <t>การศึกษาเอกชน</t>
  </si>
  <si>
    <t>การศึกษาขั้นพื้นฐาน</t>
  </si>
  <si>
    <t>อื่น ๆ</t>
  </si>
  <si>
    <t>คณะกรรมการส่งเสริม</t>
  </si>
  <si>
    <t>สนง.คณะกรรมการ</t>
  </si>
  <si>
    <t>สำนักบริหารงาน</t>
  </si>
  <si>
    <t>สังกัด Jurisdiction</t>
  </si>
  <si>
    <t>District</t>
  </si>
  <si>
    <t>อำเภอ</t>
  </si>
  <si>
    <t>Student by Jurisdiction, Sex and District: Academic Year 2016</t>
  </si>
  <si>
    <t xml:space="preserve">Table </t>
  </si>
  <si>
    <t>นักเรียน จำแนกตามสังกัด และเพศ เป็นรายอำเภอ ปีการศึกษา 2559</t>
  </si>
  <si>
    <t xml:space="preserve">ตาราง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</si>
</sst>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\-\ \ "/>
  </numFmts>
  <fonts count="12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8"/>
      <color theme="1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vertAlign val="superscript"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187" fontId="2" fillId="0" borderId="0" xfId="0" applyNumberFormat="1" applyFont="1"/>
    <xf numFmtId="187" fontId="3" fillId="0" borderId="0" xfId="0" applyNumberFormat="1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Alignment="1">
      <alignment vertical="center"/>
    </xf>
    <xf numFmtId="3" fontId="5" fillId="2" borderId="6" xfId="0" applyNumberFormat="1" applyFont="1" applyFill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188" fontId="4" fillId="0" borderId="5" xfId="0" applyNumberFormat="1" applyFont="1" applyBorder="1" applyAlignment="1">
      <alignment vertical="center"/>
    </xf>
    <xf numFmtId="187" fontId="3" fillId="0" borderId="5" xfId="1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/>
    </xf>
    <xf numFmtId="188" fontId="10" fillId="0" borderId="5" xfId="0" applyNumberFormat="1" applyFont="1" applyBorder="1" applyAlignment="1">
      <alignment vertical="center"/>
    </xf>
    <xf numFmtId="187" fontId="9" fillId="0" borderId="5" xfId="1" applyNumberFormat="1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left"/>
    </xf>
    <xf numFmtId="0" fontId="3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2" fillId="0" borderId="1" xfId="0" applyFont="1" applyBorder="1"/>
    <xf numFmtId="0" fontId="10" fillId="0" borderId="0" xfId="0" applyFont="1" applyBorder="1"/>
    <xf numFmtId="0" fontId="8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</xdr:colOff>
      <xdr:row>0</xdr:row>
      <xdr:rowOff>0</xdr:rowOff>
    </xdr:from>
    <xdr:to>
      <xdr:col>22</xdr:col>
      <xdr:colOff>57150</xdr:colOff>
      <xdr:row>26</xdr:row>
      <xdr:rowOff>0</xdr:rowOff>
    </xdr:to>
    <xdr:grpSp>
      <xdr:nvGrpSpPr>
        <xdr:cNvPr id="2" name="Group 348"/>
        <xdr:cNvGrpSpPr>
          <a:grpSpLocks/>
        </xdr:cNvGrpSpPr>
      </xdr:nvGrpSpPr>
      <xdr:grpSpPr bwMode="auto">
        <a:xfrm>
          <a:off x="9639300" y="0"/>
          <a:ext cx="466725" cy="6257925"/>
          <a:chOff x="982" y="3"/>
          <a:chExt cx="62" cy="62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9" y="31"/>
            <a:ext cx="33" cy="455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2" y="3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4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29"/>
  <sheetViews>
    <sheetView showGridLines="0" tabSelected="1" workbookViewId="0">
      <selection activeCell="N13" sqref="N13"/>
    </sheetView>
  </sheetViews>
  <sheetFormatPr defaultRowHeight="18.75"/>
  <cols>
    <col min="1" max="1" width="1.7109375" style="1" customWidth="1"/>
    <col min="2" max="2" width="6.140625" style="1" customWidth="1"/>
    <col min="3" max="3" width="4.140625" style="1" customWidth="1"/>
    <col min="4" max="4" width="2.7109375" style="1" customWidth="1"/>
    <col min="5" max="5" width="8.5703125" style="1" bestFit="1" customWidth="1"/>
    <col min="6" max="15" width="7.42578125" style="1" customWidth="1"/>
    <col min="16" max="16" width="7.28515625" style="1" customWidth="1"/>
    <col min="17" max="17" width="6.7109375" style="1" customWidth="1"/>
    <col min="18" max="18" width="7.140625" style="1" customWidth="1"/>
    <col min="19" max="19" width="7" style="1" customWidth="1"/>
    <col min="20" max="20" width="18.28515625" style="1" customWidth="1"/>
    <col min="21" max="21" width="1.7109375" style="1" customWidth="1"/>
    <col min="22" max="22" width="5" style="1" customWidth="1"/>
    <col min="23" max="23" width="9.140625" style="1"/>
    <col min="24" max="71" width="0" style="1" hidden="1" customWidth="1"/>
    <col min="72" max="16384" width="9.140625" style="1"/>
  </cols>
  <sheetData>
    <row r="1" spans="1:71" s="76" customFormat="1">
      <c r="B1" s="76" t="s">
        <v>46</v>
      </c>
      <c r="C1" s="75">
        <v>3.6</v>
      </c>
      <c r="D1" s="76" t="s">
        <v>45</v>
      </c>
    </row>
    <row r="2" spans="1:71" s="73" customFormat="1">
      <c r="B2" s="74" t="s">
        <v>44</v>
      </c>
      <c r="C2" s="75">
        <v>3.6</v>
      </c>
      <c r="D2" s="74" t="s">
        <v>43</v>
      </c>
      <c r="E2" s="74"/>
    </row>
    <row r="3" spans="1:71" ht="3" customHeight="1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71" s="4" customFormat="1" ht="21.75" customHeight="1">
      <c r="A4" s="71" t="s">
        <v>42</v>
      </c>
      <c r="B4" s="70"/>
      <c r="C4" s="70"/>
      <c r="D4" s="69"/>
      <c r="E4" s="67"/>
      <c r="F4" s="6"/>
      <c r="G4" s="36"/>
      <c r="H4" s="66" t="s">
        <v>40</v>
      </c>
      <c r="I4" s="65"/>
      <c r="J4" s="65"/>
      <c r="K4" s="65"/>
      <c r="L4" s="65"/>
      <c r="M4" s="65"/>
      <c r="N4" s="58"/>
      <c r="O4" s="58"/>
      <c r="P4" s="58"/>
      <c r="Q4" s="64"/>
      <c r="R4" s="64"/>
      <c r="S4" s="63"/>
      <c r="T4" s="68" t="s">
        <v>41</v>
      </c>
      <c r="Y4" s="67"/>
      <c r="Z4" s="6"/>
      <c r="AA4" s="36"/>
      <c r="AB4" s="66" t="s">
        <v>40</v>
      </c>
      <c r="AC4" s="65"/>
      <c r="AD4" s="65"/>
      <c r="AE4" s="65"/>
      <c r="AF4" s="65"/>
      <c r="AG4" s="65"/>
      <c r="AH4" s="58"/>
      <c r="AI4" s="58"/>
      <c r="AJ4" s="58"/>
      <c r="AK4" s="64"/>
      <c r="AL4" s="64"/>
      <c r="AM4" s="63"/>
      <c r="AO4" s="67"/>
      <c r="AP4" s="6"/>
      <c r="AQ4" s="36"/>
      <c r="AR4" s="66" t="s">
        <v>40</v>
      </c>
      <c r="AS4" s="65"/>
      <c r="AT4" s="65"/>
      <c r="AU4" s="65"/>
      <c r="AV4" s="65"/>
      <c r="AW4" s="65"/>
      <c r="AX4" s="58"/>
      <c r="AY4" s="58"/>
      <c r="AZ4" s="58"/>
      <c r="BA4" s="64"/>
      <c r="BB4" s="64"/>
      <c r="BC4" s="63"/>
      <c r="BE4" s="67"/>
      <c r="BF4" s="6"/>
      <c r="BG4" s="36"/>
      <c r="BH4" s="66" t="s">
        <v>40</v>
      </c>
      <c r="BI4" s="65"/>
      <c r="BJ4" s="65"/>
      <c r="BK4" s="65"/>
      <c r="BL4" s="65"/>
      <c r="BM4" s="65"/>
      <c r="BN4" s="58"/>
      <c r="BO4" s="58"/>
      <c r="BP4" s="58"/>
      <c r="BQ4" s="64"/>
      <c r="BR4" s="64"/>
      <c r="BS4" s="63"/>
    </row>
    <row r="5" spans="1:71" s="4" customFormat="1" ht="15.75">
      <c r="A5" s="41"/>
      <c r="B5" s="41"/>
      <c r="C5" s="41"/>
      <c r="D5" s="40"/>
      <c r="E5" s="56"/>
      <c r="F5" s="6"/>
      <c r="G5" s="36"/>
      <c r="H5" s="56"/>
      <c r="I5" s="6"/>
      <c r="J5" s="10"/>
      <c r="K5" s="17"/>
      <c r="L5" s="53" t="s">
        <v>39</v>
      </c>
      <c r="M5" s="17"/>
      <c r="N5" s="62"/>
      <c r="O5" s="61"/>
      <c r="P5" s="60"/>
      <c r="Q5" s="6"/>
      <c r="R5" s="6"/>
      <c r="S5" s="10"/>
      <c r="T5" s="39"/>
      <c r="Y5" s="56"/>
      <c r="Z5" s="6"/>
      <c r="AA5" s="36"/>
      <c r="AB5" s="56"/>
      <c r="AC5" s="6"/>
      <c r="AD5" s="10"/>
      <c r="AE5" s="17"/>
      <c r="AF5" s="53" t="s">
        <v>39</v>
      </c>
      <c r="AG5" s="17"/>
      <c r="AH5" s="62"/>
      <c r="AI5" s="61"/>
      <c r="AJ5" s="60"/>
      <c r="AK5" s="6"/>
      <c r="AL5" s="6"/>
      <c r="AM5" s="10"/>
      <c r="AO5" s="56"/>
      <c r="AP5" s="6"/>
      <c r="AQ5" s="36"/>
      <c r="AR5" s="56"/>
      <c r="AS5" s="6"/>
      <c r="AT5" s="10"/>
      <c r="AU5" s="17"/>
      <c r="AV5" s="53" t="s">
        <v>39</v>
      </c>
      <c r="AW5" s="17"/>
      <c r="AX5" s="62"/>
      <c r="AY5" s="61"/>
      <c r="AZ5" s="60"/>
      <c r="BA5" s="6"/>
      <c r="BB5" s="6"/>
      <c r="BC5" s="10"/>
      <c r="BE5" s="56"/>
      <c r="BF5" s="6"/>
      <c r="BG5" s="36"/>
      <c r="BH5" s="56"/>
      <c r="BI5" s="6"/>
      <c r="BJ5" s="10"/>
      <c r="BK5" s="17"/>
      <c r="BL5" s="53" t="s">
        <v>39</v>
      </c>
      <c r="BM5" s="17"/>
      <c r="BN5" s="62"/>
      <c r="BO5" s="61"/>
      <c r="BP5" s="60"/>
      <c r="BQ5" s="6"/>
      <c r="BR5" s="6"/>
      <c r="BS5" s="10"/>
    </row>
    <row r="6" spans="1:71" s="4" customFormat="1" ht="19.5" customHeight="1">
      <c r="A6" s="41"/>
      <c r="B6" s="41"/>
      <c r="C6" s="41"/>
      <c r="D6" s="40"/>
      <c r="E6" s="52" t="s">
        <v>25</v>
      </c>
      <c r="F6" s="51"/>
      <c r="G6" s="50"/>
      <c r="H6" s="54"/>
      <c r="I6" s="53" t="s">
        <v>38</v>
      </c>
      <c r="J6" s="21"/>
      <c r="K6" s="17"/>
      <c r="L6" s="53" t="s">
        <v>37</v>
      </c>
      <c r="M6" s="17"/>
      <c r="N6" s="59"/>
      <c r="O6" s="58"/>
      <c r="P6" s="57"/>
      <c r="Q6" s="51"/>
      <c r="R6" s="51"/>
      <c r="S6" s="50"/>
      <c r="T6" s="39"/>
      <c r="Y6" s="52" t="s">
        <v>25</v>
      </c>
      <c r="Z6" s="51"/>
      <c r="AA6" s="50"/>
      <c r="AB6" s="54"/>
      <c r="AC6" s="53" t="s">
        <v>38</v>
      </c>
      <c r="AD6" s="21"/>
      <c r="AE6" s="17"/>
      <c r="AF6" s="53" t="s">
        <v>37</v>
      </c>
      <c r="AG6" s="17"/>
      <c r="AH6" s="59"/>
      <c r="AI6" s="58"/>
      <c r="AJ6" s="57"/>
      <c r="AK6" s="51"/>
      <c r="AL6" s="51"/>
      <c r="AM6" s="50"/>
      <c r="AO6" s="52" t="s">
        <v>25</v>
      </c>
      <c r="AP6" s="51"/>
      <c r="AQ6" s="50"/>
      <c r="AR6" s="54"/>
      <c r="AS6" s="53" t="s">
        <v>38</v>
      </c>
      <c r="AT6" s="21"/>
      <c r="AU6" s="17"/>
      <c r="AV6" s="53" t="s">
        <v>37</v>
      </c>
      <c r="AW6" s="17"/>
      <c r="AX6" s="59"/>
      <c r="AY6" s="58"/>
      <c r="AZ6" s="57"/>
      <c r="BA6" s="51"/>
      <c r="BB6" s="51"/>
      <c r="BC6" s="50"/>
      <c r="BE6" s="52" t="s">
        <v>25</v>
      </c>
      <c r="BF6" s="51"/>
      <c r="BG6" s="50"/>
      <c r="BH6" s="54"/>
      <c r="BI6" s="53" t="s">
        <v>38</v>
      </c>
      <c r="BJ6" s="21"/>
      <c r="BK6" s="17"/>
      <c r="BL6" s="53" t="s">
        <v>37</v>
      </c>
      <c r="BM6" s="17"/>
      <c r="BN6" s="59"/>
      <c r="BO6" s="58"/>
      <c r="BP6" s="57"/>
      <c r="BQ6" s="51"/>
      <c r="BR6" s="51"/>
      <c r="BS6" s="50"/>
    </row>
    <row r="7" spans="1:71" s="4" customFormat="1" ht="21" customHeight="1">
      <c r="A7" s="41"/>
      <c r="B7" s="41"/>
      <c r="C7" s="41"/>
      <c r="D7" s="40"/>
      <c r="E7" s="52" t="s">
        <v>19</v>
      </c>
      <c r="F7" s="51"/>
      <c r="G7" s="50"/>
      <c r="H7" s="54"/>
      <c r="I7" s="53" t="s">
        <v>35</v>
      </c>
      <c r="J7" s="21"/>
      <c r="K7" s="17"/>
      <c r="L7" s="53" t="s">
        <v>34</v>
      </c>
      <c r="M7" s="17"/>
      <c r="N7" s="52" t="s">
        <v>33</v>
      </c>
      <c r="O7" s="51"/>
      <c r="P7" s="50"/>
      <c r="Q7" s="51" t="s">
        <v>36</v>
      </c>
      <c r="R7" s="51"/>
      <c r="S7" s="50"/>
      <c r="T7" s="39"/>
      <c r="Y7" s="52" t="s">
        <v>19</v>
      </c>
      <c r="Z7" s="51"/>
      <c r="AA7" s="50"/>
      <c r="AB7" s="54"/>
      <c r="AC7" s="53" t="s">
        <v>35</v>
      </c>
      <c r="AD7" s="21"/>
      <c r="AE7" s="17"/>
      <c r="AF7" s="53" t="s">
        <v>34</v>
      </c>
      <c r="AG7" s="17"/>
      <c r="AH7" s="52" t="s">
        <v>33</v>
      </c>
      <c r="AI7" s="51"/>
      <c r="AJ7" s="50"/>
      <c r="AK7" s="51" t="s">
        <v>32</v>
      </c>
      <c r="AL7" s="51"/>
      <c r="AM7" s="50"/>
      <c r="AO7" s="52" t="s">
        <v>19</v>
      </c>
      <c r="AP7" s="51"/>
      <c r="AQ7" s="50"/>
      <c r="AR7" s="54"/>
      <c r="AS7" s="53" t="s">
        <v>35</v>
      </c>
      <c r="AT7" s="21"/>
      <c r="AU7" s="17"/>
      <c r="AV7" s="53" t="s">
        <v>34</v>
      </c>
      <c r="AW7" s="17"/>
      <c r="AX7" s="52" t="s">
        <v>33</v>
      </c>
      <c r="AY7" s="51"/>
      <c r="AZ7" s="50"/>
      <c r="BA7" s="51" t="s">
        <v>32</v>
      </c>
      <c r="BB7" s="51"/>
      <c r="BC7" s="50"/>
      <c r="BE7" s="52" t="s">
        <v>19</v>
      </c>
      <c r="BF7" s="51"/>
      <c r="BG7" s="50"/>
      <c r="BH7" s="54"/>
      <c r="BI7" s="53" t="s">
        <v>35</v>
      </c>
      <c r="BJ7" s="21"/>
      <c r="BK7" s="17"/>
      <c r="BL7" s="53" t="s">
        <v>34</v>
      </c>
      <c r="BM7" s="17"/>
      <c r="BN7" s="52" t="s">
        <v>33</v>
      </c>
      <c r="BO7" s="51"/>
      <c r="BP7" s="50"/>
      <c r="BQ7" s="51" t="s">
        <v>32</v>
      </c>
      <c r="BR7" s="51"/>
      <c r="BS7" s="50"/>
    </row>
    <row r="8" spans="1:71" s="4" customFormat="1" ht="15.75">
      <c r="A8" s="41"/>
      <c r="B8" s="41"/>
      <c r="C8" s="41"/>
      <c r="D8" s="40"/>
      <c r="E8" s="56"/>
      <c r="F8" s="55"/>
      <c r="G8" s="36"/>
      <c r="H8" s="54"/>
      <c r="I8" s="53" t="s">
        <v>31</v>
      </c>
      <c r="J8" s="21"/>
      <c r="K8" s="17"/>
      <c r="L8" s="53" t="s">
        <v>30</v>
      </c>
      <c r="M8" s="17"/>
      <c r="N8" s="52" t="s">
        <v>29</v>
      </c>
      <c r="O8" s="51"/>
      <c r="P8" s="50"/>
      <c r="Q8" s="51" t="s">
        <v>28</v>
      </c>
      <c r="R8" s="51"/>
      <c r="S8" s="50"/>
      <c r="T8" s="39"/>
      <c r="Y8" s="56"/>
      <c r="Z8" s="55"/>
      <c r="AA8" s="36"/>
      <c r="AB8" s="54"/>
      <c r="AC8" s="53" t="s">
        <v>31</v>
      </c>
      <c r="AD8" s="21"/>
      <c r="AE8" s="17"/>
      <c r="AF8" s="53" t="s">
        <v>30</v>
      </c>
      <c r="AG8" s="17"/>
      <c r="AH8" s="52" t="s">
        <v>29</v>
      </c>
      <c r="AI8" s="51"/>
      <c r="AJ8" s="50"/>
      <c r="AK8" s="51" t="s">
        <v>28</v>
      </c>
      <c r="AL8" s="51"/>
      <c r="AM8" s="50"/>
      <c r="AO8" s="56"/>
      <c r="AP8" s="55"/>
      <c r="AQ8" s="36"/>
      <c r="AR8" s="54"/>
      <c r="AS8" s="53" t="s">
        <v>31</v>
      </c>
      <c r="AT8" s="21"/>
      <c r="AU8" s="17"/>
      <c r="AV8" s="53" t="s">
        <v>30</v>
      </c>
      <c r="AW8" s="17"/>
      <c r="AX8" s="52" t="s">
        <v>29</v>
      </c>
      <c r="AY8" s="51"/>
      <c r="AZ8" s="50"/>
      <c r="BA8" s="51" t="s">
        <v>28</v>
      </c>
      <c r="BB8" s="51"/>
      <c r="BC8" s="50"/>
      <c r="BE8" s="56"/>
      <c r="BF8" s="55"/>
      <c r="BG8" s="36"/>
      <c r="BH8" s="54"/>
      <c r="BI8" s="53" t="s">
        <v>31</v>
      </c>
      <c r="BJ8" s="21"/>
      <c r="BK8" s="17"/>
      <c r="BL8" s="53" t="s">
        <v>30</v>
      </c>
      <c r="BM8" s="17"/>
      <c r="BN8" s="52" t="s">
        <v>29</v>
      </c>
      <c r="BO8" s="51"/>
      <c r="BP8" s="50"/>
      <c r="BQ8" s="51" t="s">
        <v>28</v>
      </c>
      <c r="BR8" s="51"/>
      <c r="BS8" s="50"/>
    </row>
    <row r="9" spans="1:71" s="4" customFormat="1" ht="15.75">
      <c r="A9" s="41"/>
      <c r="B9" s="41"/>
      <c r="C9" s="41"/>
      <c r="D9" s="40"/>
      <c r="E9" s="49"/>
      <c r="F9" s="45"/>
      <c r="G9" s="31"/>
      <c r="H9" s="48"/>
      <c r="I9" s="47" t="s">
        <v>27</v>
      </c>
      <c r="J9" s="46"/>
      <c r="K9" s="7"/>
      <c r="L9" s="45" t="s">
        <v>27</v>
      </c>
      <c r="M9" s="7"/>
      <c r="N9" s="44" t="s">
        <v>26</v>
      </c>
      <c r="O9" s="43"/>
      <c r="P9" s="42"/>
      <c r="Q9" s="7"/>
      <c r="R9" s="7"/>
      <c r="S9" s="8"/>
      <c r="T9" s="39"/>
      <c r="Y9" s="49"/>
      <c r="Z9" s="45"/>
      <c r="AA9" s="31"/>
      <c r="AB9" s="48"/>
      <c r="AC9" s="47" t="s">
        <v>27</v>
      </c>
      <c r="AD9" s="46"/>
      <c r="AE9" s="7"/>
      <c r="AF9" s="45" t="s">
        <v>27</v>
      </c>
      <c r="AG9" s="7"/>
      <c r="AH9" s="44" t="s">
        <v>26</v>
      </c>
      <c r="AI9" s="43"/>
      <c r="AJ9" s="42"/>
      <c r="AK9" s="7"/>
      <c r="AL9" s="7"/>
      <c r="AM9" s="8"/>
      <c r="AO9" s="49"/>
      <c r="AP9" s="45"/>
      <c r="AQ9" s="31"/>
      <c r="AR9" s="48"/>
      <c r="AS9" s="47" t="s">
        <v>27</v>
      </c>
      <c r="AT9" s="46"/>
      <c r="AU9" s="7"/>
      <c r="AV9" s="45" t="s">
        <v>27</v>
      </c>
      <c r="AW9" s="7"/>
      <c r="AX9" s="44" t="s">
        <v>26</v>
      </c>
      <c r="AY9" s="43"/>
      <c r="AZ9" s="42"/>
      <c r="BA9" s="7"/>
      <c r="BB9" s="7"/>
      <c r="BC9" s="8"/>
      <c r="BE9" s="49"/>
      <c r="BF9" s="45"/>
      <c r="BG9" s="31"/>
      <c r="BH9" s="48"/>
      <c r="BI9" s="47" t="s">
        <v>27</v>
      </c>
      <c r="BJ9" s="46"/>
      <c r="BK9" s="7"/>
      <c r="BL9" s="45" t="s">
        <v>27</v>
      </c>
      <c r="BM9" s="7"/>
      <c r="BN9" s="44" t="s">
        <v>26</v>
      </c>
      <c r="BO9" s="43"/>
      <c r="BP9" s="42"/>
      <c r="BQ9" s="7"/>
      <c r="BR9" s="7"/>
      <c r="BS9" s="8"/>
    </row>
    <row r="10" spans="1:71">
      <c r="A10" s="41"/>
      <c r="B10" s="41"/>
      <c r="C10" s="41"/>
      <c r="D10" s="40"/>
      <c r="E10" s="37" t="s">
        <v>25</v>
      </c>
      <c r="F10" s="37" t="s">
        <v>24</v>
      </c>
      <c r="G10" s="36" t="s">
        <v>23</v>
      </c>
      <c r="H10" s="37" t="s">
        <v>25</v>
      </c>
      <c r="I10" s="37" t="s">
        <v>24</v>
      </c>
      <c r="J10" s="36" t="s">
        <v>23</v>
      </c>
      <c r="K10" s="37" t="s">
        <v>25</v>
      </c>
      <c r="L10" s="37" t="s">
        <v>24</v>
      </c>
      <c r="M10" s="36" t="s">
        <v>23</v>
      </c>
      <c r="N10" s="38" t="s">
        <v>25</v>
      </c>
      <c r="O10" s="36" t="s">
        <v>24</v>
      </c>
      <c r="P10" s="36" t="s">
        <v>23</v>
      </c>
      <c r="Q10" s="37" t="s">
        <v>25</v>
      </c>
      <c r="R10" s="37" t="s">
        <v>24</v>
      </c>
      <c r="S10" s="36" t="s">
        <v>23</v>
      </c>
      <c r="T10" s="39"/>
      <c r="Y10" s="37" t="s">
        <v>25</v>
      </c>
      <c r="Z10" s="37" t="s">
        <v>24</v>
      </c>
      <c r="AA10" s="36" t="s">
        <v>23</v>
      </c>
      <c r="AB10" s="37" t="s">
        <v>25</v>
      </c>
      <c r="AC10" s="37" t="s">
        <v>24</v>
      </c>
      <c r="AD10" s="36" t="s">
        <v>23</v>
      </c>
      <c r="AE10" s="37" t="s">
        <v>25</v>
      </c>
      <c r="AF10" s="37" t="s">
        <v>24</v>
      </c>
      <c r="AG10" s="36" t="s">
        <v>23</v>
      </c>
      <c r="AH10" s="38" t="s">
        <v>25</v>
      </c>
      <c r="AI10" s="36" t="s">
        <v>24</v>
      </c>
      <c r="AJ10" s="36" t="s">
        <v>23</v>
      </c>
      <c r="AK10" s="37" t="s">
        <v>25</v>
      </c>
      <c r="AL10" s="37" t="s">
        <v>24</v>
      </c>
      <c r="AM10" s="36" t="s">
        <v>23</v>
      </c>
      <c r="AO10" s="37" t="s">
        <v>25</v>
      </c>
      <c r="AP10" s="37" t="s">
        <v>24</v>
      </c>
      <c r="AQ10" s="36" t="s">
        <v>23</v>
      </c>
      <c r="AR10" s="37" t="s">
        <v>25</v>
      </c>
      <c r="AS10" s="37" t="s">
        <v>24</v>
      </c>
      <c r="AT10" s="36" t="s">
        <v>23</v>
      </c>
      <c r="AU10" s="37" t="s">
        <v>25</v>
      </c>
      <c r="AV10" s="37" t="s">
        <v>24</v>
      </c>
      <c r="AW10" s="36" t="s">
        <v>23</v>
      </c>
      <c r="AX10" s="38" t="s">
        <v>25</v>
      </c>
      <c r="AY10" s="36" t="s">
        <v>24</v>
      </c>
      <c r="AZ10" s="36" t="s">
        <v>23</v>
      </c>
      <c r="BA10" s="37" t="s">
        <v>25</v>
      </c>
      <c r="BB10" s="37" t="s">
        <v>24</v>
      </c>
      <c r="BC10" s="36" t="s">
        <v>23</v>
      </c>
      <c r="BE10" s="37" t="s">
        <v>25</v>
      </c>
      <c r="BF10" s="37" t="s">
        <v>24</v>
      </c>
      <c r="BG10" s="36" t="s">
        <v>23</v>
      </c>
      <c r="BH10" s="37" t="s">
        <v>25</v>
      </c>
      <c r="BI10" s="37" t="s">
        <v>24</v>
      </c>
      <c r="BJ10" s="36" t="s">
        <v>23</v>
      </c>
      <c r="BK10" s="37" t="s">
        <v>25</v>
      </c>
      <c r="BL10" s="37" t="s">
        <v>24</v>
      </c>
      <c r="BM10" s="36" t="s">
        <v>23</v>
      </c>
      <c r="BN10" s="38" t="s">
        <v>25</v>
      </c>
      <c r="BO10" s="36" t="s">
        <v>24</v>
      </c>
      <c r="BP10" s="36" t="s">
        <v>23</v>
      </c>
      <c r="BQ10" s="37" t="s">
        <v>25</v>
      </c>
      <c r="BR10" s="37" t="s">
        <v>24</v>
      </c>
      <c r="BS10" s="36" t="s">
        <v>23</v>
      </c>
    </row>
    <row r="11" spans="1:71">
      <c r="A11" s="35"/>
      <c r="B11" s="35"/>
      <c r="C11" s="35"/>
      <c r="D11" s="34"/>
      <c r="E11" s="32" t="s">
        <v>19</v>
      </c>
      <c r="F11" s="32" t="s">
        <v>22</v>
      </c>
      <c r="G11" s="31" t="s">
        <v>21</v>
      </c>
      <c r="H11" s="32" t="s">
        <v>19</v>
      </c>
      <c r="I11" s="32" t="s">
        <v>22</v>
      </c>
      <c r="J11" s="31" t="s">
        <v>21</v>
      </c>
      <c r="K11" s="32" t="s">
        <v>19</v>
      </c>
      <c r="L11" s="32" t="s">
        <v>22</v>
      </c>
      <c r="M11" s="31" t="s">
        <v>21</v>
      </c>
      <c r="N11" s="32" t="s">
        <v>19</v>
      </c>
      <c r="O11" s="31" t="s">
        <v>22</v>
      </c>
      <c r="P11" s="31" t="s">
        <v>21</v>
      </c>
      <c r="Q11" s="32" t="s">
        <v>19</v>
      </c>
      <c r="R11" s="32" t="s">
        <v>22</v>
      </c>
      <c r="S11" s="31" t="s">
        <v>21</v>
      </c>
      <c r="T11" s="33"/>
      <c r="Y11" s="32" t="s">
        <v>19</v>
      </c>
      <c r="Z11" s="32" t="s">
        <v>22</v>
      </c>
      <c r="AA11" s="31" t="s">
        <v>21</v>
      </c>
      <c r="AB11" s="32" t="s">
        <v>19</v>
      </c>
      <c r="AC11" s="32" t="s">
        <v>22</v>
      </c>
      <c r="AD11" s="31" t="s">
        <v>21</v>
      </c>
      <c r="AE11" s="32" t="s">
        <v>19</v>
      </c>
      <c r="AF11" s="32" t="s">
        <v>22</v>
      </c>
      <c r="AG11" s="31" t="s">
        <v>21</v>
      </c>
      <c r="AH11" s="32" t="s">
        <v>19</v>
      </c>
      <c r="AI11" s="31" t="s">
        <v>22</v>
      </c>
      <c r="AJ11" s="31" t="s">
        <v>21</v>
      </c>
      <c r="AK11" s="32" t="s">
        <v>19</v>
      </c>
      <c r="AL11" s="32" t="s">
        <v>22</v>
      </c>
      <c r="AM11" s="31" t="s">
        <v>21</v>
      </c>
      <c r="AO11" s="32" t="s">
        <v>19</v>
      </c>
      <c r="AP11" s="32" t="s">
        <v>22</v>
      </c>
      <c r="AQ11" s="31" t="s">
        <v>21</v>
      </c>
      <c r="AR11" s="32" t="s">
        <v>19</v>
      </c>
      <c r="AS11" s="32" t="s">
        <v>22</v>
      </c>
      <c r="AT11" s="31" t="s">
        <v>21</v>
      </c>
      <c r="AU11" s="32" t="s">
        <v>19</v>
      </c>
      <c r="AV11" s="32" t="s">
        <v>22</v>
      </c>
      <c r="AW11" s="31" t="s">
        <v>21</v>
      </c>
      <c r="AX11" s="32" t="s">
        <v>19</v>
      </c>
      <c r="AY11" s="31" t="s">
        <v>22</v>
      </c>
      <c r="AZ11" s="31" t="s">
        <v>21</v>
      </c>
      <c r="BA11" s="32" t="s">
        <v>19</v>
      </c>
      <c r="BB11" s="32" t="s">
        <v>22</v>
      </c>
      <c r="BC11" s="31" t="s">
        <v>21</v>
      </c>
      <c r="BE11" s="32" t="s">
        <v>19</v>
      </c>
      <c r="BF11" s="32" t="s">
        <v>22</v>
      </c>
      <c r="BG11" s="31" t="s">
        <v>21</v>
      </c>
      <c r="BH11" s="32" t="s">
        <v>19</v>
      </c>
      <c r="BI11" s="32" t="s">
        <v>22</v>
      </c>
      <c r="BJ11" s="31" t="s">
        <v>21</v>
      </c>
      <c r="BK11" s="32" t="s">
        <v>19</v>
      </c>
      <c r="BL11" s="32" t="s">
        <v>22</v>
      </c>
      <c r="BM11" s="31" t="s">
        <v>21</v>
      </c>
      <c r="BN11" s="32" t="s">
        <v>19</v>
      </c>
      <c r="BO11" s="31" t="s">
        <v>22</v>
      </c>
      <c r="BP11" s="31" t="s">
        <v>21</v>
      </c>
      <c r="BQ11" s="32" t="s">
        <v>19</v>
      </c>
      <c r="BR11" s="32" t="s">
        <v>22</v>
      </c>
      <c r="BS11" s="31" t="s">
        <v>21</v>
      </c>
    </row>
    <row r="12" spans="1:71" s="25" customFormat="1" ht="27" customHeight="1">
      <c r="A12" s="30" t="s">
        <v>20</v>
      </c>
      <c r="B12" s="30"/>
      <c r="C12" s="30"/>
      <c r="D12" s="29"/>
      <c r="E12" s="28">
        <f>SUM(E13:E18)</f>
        <v>138238</v>
      </c>
      <c r="F12" s="28">
        <f>SUM(F13:F18)</f>
        <v>68533</v>
      </c>
      <c r="G12" s="28">
        <f>SUM(G13:G18)</f>
        <v>69705</v>
      </c>
      <c r="H12" s="28">
        <f>SUM(H13:H18)</f>
        <v>85203</v>
      </c>
      <c r="I12" s="28">
        <f>SUM(I13:I18)</f>
        <v>40944</v>
      </c>
      <c r="J12" s="28">
        <f>SUM(J13:J18)</f>
        <v>44259</v>
      </c>
      <c r="K12" s="28">
        <f>SUM(K13:K18)</f>
        <v>53035</v>
      </c>
      <c r="L12" s="28">
        <f>SUM(L13:L18)</f>
        <v>27589</v>
      </c>
      <c r="M12" s="28">
        <f>SUM(M13:M18)</f>
        <v>25446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6" t="s">
        <v>19</v>
      </c>
      <c r="Y12" s="25">
        <f>SUM(Y13:Y18)</f>
        <v>90236</v>
      </c>
      <c r="Z12" s="25">
        <f>SUM(Z13:Z18)</f>
        <v>45564</v>
      </c>
      <c r="AA12" s="25">
        <f>SUM(AA13:AA18)</f>
        <v>44672</v>
      </c>
      <c r="AB12" s="25">
        <f>SUM(AB13:AB18)</f>
        <v>37767</v>
      </c>
      <c r="AC12" s="25">
        <f>SUM(AC13:AC18)</f>
        <v>19909</v>
      </c>
      <c r="AD12" s="25">
        <f>SUM(AD13:AD18)</f>
        <v>17858</v>
      </c>
      <c r="AE12" s="25">
        <f>SUM(AE13:AE18)</f>
        <v>52469</v>
      </c>
      <c r="AF12" s="25">
        <f>SUM(AF13:AF18)</f>
        <v>25655</v>
      </c>
      <c r="AG12" s="25">
        <f>SUM(AG13:AG18)</f>
        <v>26814</v>
      </c>
      <c r="AH12" s="25">
        <f>SUM(AH13:AH18)</f>
        <v>0</v>
      </c>
      <c r="AI12" s="25">
        <f>SUM(AI13:AI18)</f>
        <v>0</v>
      </c>
      <c r="AJ12" s="25">
        <f>SUM(AJ13:AJ18)</f>
        <v>0</v>
      </c>
      <c r="AK12" s="25">
        <f>SUM(AK13:AK18)</f>
        <v>0</v>
      </c>
      <c r="AL12" s="25">
        <f>SUM(AL13:AL18)</f>
        <v>0</v>
      </c>
      <c r="AM12" s="25">
        <f>SUM(AM13:AM18)</f>
        <v>0</v>
      </c>
      <c r="AO12" s="25">
        <f>SUM(AO13:AO18)</f>
        <v>0</v>
      </c>
      <c r="AP12" s="25">
        <f>SUM(AP13:AP18)</f>
        <v>0</v>
      </c>
      <c r="AQ12" s="25">
        <f>SUM(AQ13:AQ18)</f>
        <v>0</v>
      </c>
      <c r="AR12" s="25">
        <f>SUM(AR13:AR18)</f>
        <v>0</v>
      </c>
      <c r="AS12" s="25">
        <f>SUM(AS13:AS18)</f>
        <v>0</v>
      </c>
      <c r="AT12" s="25">
        <f>SUM(AT13:AT18)</f>
        <v>0</v>
      </c>
      <c r="AU12" s="25">
        <f>SUM(AU13:AU18)</f>
        <v>0</v>
      </c>
      <c r="AV12" s="25">
        <f>SUM(AV13:AV18)</f>
        <v>0</v>
      </c>
      <c r="AW12" s="25">
        <f>SUM(AW13:AW18)</f>
        <v>0</v>
      </c>
      <c r="AX12" s="25">
        <f>SUM(AX13:AX18)</f>
        <v>0</v>
      </c>
      <c r="AY12" s="25">
        <f>SUM(AY13:AY18)</f>
        <v>0</v>
      </c>
      <c r="AZ12" s="25">
        <f>SUM(AZ13:AZ18)</f>
        <v>0</v>
      </c>
      <c r="BA12" s="25">
        <f>SUM(BA13:BA18)</f>
        <v>0</v>
      </c>
      <c r="BB12" s="25">
        <f>SUM(BB13:BB18)</f>
        <v>0</v>
      </c>
      <c r="BC12" s="25">
        <f>SUM(BC13:BC18)</f>
        <v>0</v>
      </c>
      <c r="BE12" s="25">
        <f>SUM(BE13:BE18)</f>
        <v>50586</v>
      </c>
      <c r="BF12" s="25">
        <f>SUM(BF13:BF18)</f>
        <v>22641</v>
      </c>
      <c r="BG12" s="25">
        <f>SUM(BG13:BG18)</f>
        <v>27945</v>
      </c>
      <c r="BH12" s="25">
        <f>SUM(BH13:BH18)</f>
        <v>50586</v>
      </c>
      <c r="BI12" s="25">
        <f>SUM(BI13:BI18)</f>
        <v>22641</v>
      </c>
      <c r="BJ12" s="25">
        <f>SUM(BJ13:BJ18)</f>
        <v>27945</v>
      </c>
      <c r="BK12" s="25">
        <f>SUM(BK13:BK18)</f>
        <v>0</v>
      </c>
      <c r="BL12" s="25">
        <f>SUM(BL13:BL18)</f>
        <v>0</v>
      </c>
      <c r="BM12" s="25">
        <f>SUM(BM13:BM18)</f>
        <v>0</v>
      </c>
      <c r="BN12" s="25">
        <f>SUM(BN13:BN18)</f>
        <v>0</v>
      </c>
      <c r="BO12" s="25">
        <f>SUM(BO13:BO18)</f>
        <v>0</v>
      </c>
      <c r="BP12" s="25">
        <f>SUM(BP13:BP18)</f>
        <v>0</v>
      </c>
      <c r="BQ12" s="25">
        <f>SUM(BQ13:BQ18)</f>
        <v>0</v>
      </c>
      <c r="BR12" s="25">
        <f>SUM(BR13:BR18)</f>
        <v>0</v>
      </c>
      <c r="BS12" s="25">
        <f>SUM(BS13:BS18)</f>
        <v>0</v>
      </c>
    </row>
    <row r="13" spans="1:71" s="12" customFormat="1" ht="32.25" customHeight="1">
      <c r="A13" s="22" t="s">
        <v>18</v>
      </c>
      <c r="C13" s="17"/>
      <c r="D13" s="21"/>
      <c r="E13" s="20">
        <f>SUM(H13,K13)</f>
        <v>76235</v>
      </c>
      <c r="F13" s="20">
        <f>SUM(I13,L13)</f>
        <v>38950</v>
      </c>
      <c r="G13" s="20">
        <f>SUM(J13,M13)</f>
        <v>37285</v>
      </c>
      <c r="H13" s="20">
        <f>SUM(I13:J13)</f>
        <v>39438</v>
      </c>
      <c r="I13" s="20">
        <f>11974+7315</f>
        <v>19289</v>
      </c>
      <c r="J13" s="20">
        <f>10654+9495</f>
        <v>20149</v>
      </c>
      <c r="K13" s="20">
        <f>SUM(L13:M13)</f>
        <v>36797</v>
      </c>
      <c r="L13" s="20">
        <v>19661</v>
      </c>
      <c r="M13" s="20">
        <v>17136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0</v>
      </c>
      <c r="T13" s="18" t="s">
        <v>17</v>
      </c>
      <c r="U13" s="17"/>
      <c r="Y13" s="23">
        <f>SUM(Z13:AA13)</f>
        <v>59601</v>
      </c>
      <c r="Z13" s="23">
        <f>SUM(AC13,AF13)</f>
        <v>29661</v>
      </c>
      <c r="AA13" s="23">
        <f>SUM(AD13,AG13)</f>
        <v>29940</v>
      </c>
      <c r="AB13" s="23">
        <f>SUM(AC13:AD13)</f>
        <v>23096</v>
      </c>
      <c r="AC13" s="24">
        <v>12204</v>
      </c>
      <c r="AD13" s="24">
        <v>10892</v>
      </c>
      <c r="AE13" s="23">
        <f>SUM(AF13:AG13)</f>
        <v>36505</v>
      </c>
      <c r="AF13" s="23">
        <v>17457</v>
      </c>
      <c r="AG13" s="23">
        <v>19048</v>
      </c>
      <c r="BE13" s="14">
        <f>SUM(BF13:BG13)</f>
        <v>17602</v>
      </c>
      <c r="BF13" s="14">
        <f>SUM(BI13,BL13,BO13,BR13)</f>
        <v>7754</v>
      </c>
      <c r="BG13" s="16">
        <f>SUM(BJ13,BM13,BP13,BS13)</f>
        <v>9848</v>
      </c>
      <c r="BH13" s="14">
        <f>SUM(BI13:BJ13)</f>
        <v>17602</v>
      </c>
      <c r="BI13" s="15">
        <v>7754</v>
      </c>
      <c r="BJ13" s="13">
        <v>9848</v>
      </c>
      <c r="BK13" s="14">
        <f>SUM(BL13:BM13)</f>
        <v>0</v>
      </c>
      <c r="BL13" s="15"/>
      <c r="BM13" s="13"/>
      <c r="BN13" s="14">
        <f>SUM(BO13:BP13)</f>
        <v>0</v>
      </c>
      <c r="BO13" s="13"/>
      <c r="BP13" s="13"/>
      <c r="BQ13" s="14">
        <f>SUM(BR13:BS13)</f>
        <v>0</v>
      </c>
      <c r="BR13" s="15"/>
      <c r="BS13" s="13"/>
    </row>
    <row r="14" spans="1:71" s="12" customFormat="1" ht="32.25" customHeight="1">
      <c r="A14" s="22" t="s">
        <v>16</v>
      </c>
      <c r="C14" s="17"/>
      <c r="D14" s="21"/>
      <c r="E14" s="20">
        <f>SUM(H14,K14)</f>
        <v>6638</v>
      </c>
      <c r="F14" s="20">
        <f>SUM(I14,L14)</f>
        <v>3001</v>
      </c>
      <c r="G14" s="20">
        <f>SUM(J14,M14)</f>
        <v>3637</v>
      </c>
      <c r="H14" s="20">
        <f>SUM(I14:J14)</f>
        <v>6638</v>
      </c>
      <c r="I14" s="20">
        <v>3001</v>
      </c>
      <c r="J14" s="20">
        <v>3637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v>0</v>
      </c>
      <c r="S14" s="19">
        <v>0</v>
      </c>
      <c r="T14" s="18" t="s">
        <v>15</v>
      </c>
      <c r="U14" s="17"/>
      <c r="BE14" s="14">
        <f>SUM(BF14:BG14)</f>
        <v>6991</v>
      </c>
      <c r="BF14" s="14">
        <f>SUM(BI14,BL14,BO14,BR14)</f>
        <v>3211</v>
      </c>
      <c r="BG14" s="16">
        <f>SUM(BJ14,BM14,BP14,BS14)</f>
        <v>3780</v>
      </c>
      <c r="BH14" s="14">
        <f>SUM(BI14:BJ14)</f>
        <v>6991</v>
      </c>
      <c r="BI14" s="15">
        <v>3211</v>
      </c>
      <c r="BJ14" s="13">
        <v>3780</v>
      </c>
      <c r="BK14" s="14">
        <f>SUM(BL14:BM14)</f>
        <v>0</v>
      </c>
      <c r="BL14" s="15"/>
      <c r="BM14" s="13"/>
      <c r="BN14" s="14">
        <f>SUM(BO14:BP14)</f>
        <v>0</v>
      </c>
      <c r="BO14" s="13"/>
      <c r="BP14" s="13"/>
      <c r="BQ14" s="14">
        <f>SUM(BR14:BS14)</f>
        <v>0</v>
      </c>
      <c r="BR14" s="13"/>
      <c r="BS14" s="13"/>
    </row>
    <row r="15" spans="1:71" s="12" customFormat="1" ht="32.25" customHeight="1">
      <c r="A15" s="22" t="s">
        <v>14</v>
      </c>
      <c r="C15" s="17"/>
      <c r="D15" s="21"/>
      <c r="E15" s="20">
        <f>SUM(H15,K15)</f>
        <v>10702</v>
      </c>
      <c r="F15" s="20">
        <f>SUM(I15,L15)</f>
        <v>5005</v>
      </c>
      <c r="G15" s="20">
        <f>SUM(J15,M15)</f>
        <v>5697</v>
      </c>
      <c r="H15" s="20">
        <f>SUM(I15:J15)</f>
        <v>10702</v>
      </c>
      <c r="I15" s="20">
        <v>5005</v>
      </c>
      <c r="J15" s="20">
        <v>5697</v>
      </c>
      <c r="K15" s="19">
        <v>0</v>
      </c>
      <c r="L15" s="19">
        <v>0</v>
      </c>
      <c r="M15" s="19">
        <v>0</v>
      </c>
      <c r="N15" s="19">
        <v>0</v>
      </c>
      <c r="O15" s="19">
        <v>0</v>
      </c>
      <c r="P15" s="19">
        <v>0</v>
      </c>
      <c r="Q15" s="19">
        <v>0</v>
      </c>
      <c r="R15" s="19">
        <v>0</v>
      </c>
      <c r="S15" s="19">
        <v>0</v>
      </c>
      <c r="T15" s="18" t="s">
        <v>13</v>
      </c>
      <c r="U15" s="17"/>
      <c r="BE15" s="14">
        <f>SUM(BF15:BG15)</f>
        <v>11186</v>
      </c>
      <c r="BF15" s="14">
        <f>SUM(BI15,BL15,BO15,BR15)</f>
        <v>5290</v>
      </c>
      <c r="BG15" s="16">
        <f>SUM(BJ15,BM15,BP15,BS15)</f>
        <v>5896</v>
      </c>
      <c r="BH15" s="14">
        <f>SUM(BI15:BJ15)</f>
        <v>11186</v>
      </c>
      <c r="BI15" s="15">
        <v>5290</v>
      </c>
      <c r="BJ15" s="13">
        <v>5896</v>
      </c>
      <c r="BK15" s="14">
        <f>SUM(BL15:BM15)</f>
        <v>0</v>
      </c>
      <c r="BL15" s="15"/>
      <c r="BM15" s="13"/>
      <c r="BN15" s="14">
        <f>SUM(BO15:BP15)</f>
        <v>0</v>
      </c>
      <c r="BO15" s="13"/>
      <c r="BP15" s="13"/>
      <c r="BQ15" s="14">
        <f>SUM(BR15:BS15)</f>
        <v>0</v>
      </c>
      <c r="BR15" s="13"/>
      <c r="BS15" s="13"/>
    </row>
    <row r="16" spans="1:71" s="12" customFormat="1" ht="32.25" customHeight="1">
      <c r="A16" s="22" t="s">
        <v>12</v>
      </c>
      <c r="C16" s="17"/>
      <c r="D16" s="21"/>
      <c r="E16" s="20">
        <f>SUM(H16,K16)</f>
        <v>28117</v>
      </c>
      <c r="F16" s="20">
        <f>SUM(I16,L16)</f>
        <v>13226</v>
      </c>
      <c r="G16" s="20">
        <f>SUM(J16,M16)</f>
        <v>14891</v>
      </c>
      <c r="H16" s="20">
        <f>SUM(I16:J16)</f>
        <v>17750</v>
      </c>
      <c r="I16" s="20">
        <f>4276+3874</f>
        <v>8150</v>
      </c>
      <c r="J16" s="20">
        <f>3839+5761</f>
        <v>9600</v>
      </c>
      <c r="K16" s="20">
        <f>SUM(L16:M16)</f>
        <v>10367</v>
      </c>
      <c r="L16" s="20">
        <v>5076</v>
      </c>
      <c r="M16" s="20">
        <v>5291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8" t="s">
        <v>11</v>
      </c>
      <c r="U16" s="17"/>
      <c r="Y16" s="23">
        <f>SUM(Z16:AA16)</f>
        <v>18554</v>
      </c>
      <c r="Z16" s="23">
        <f>SUM(AC16,AF16)</f>
        <v>9675</v>
      </c>
      <c r="AA16" s="23">
        <f>SUM(AD16,AG16)</f>
        <v>8879</v>
      </c>
      <c r="AB16" s="23">
        <f>SUM(AC16:AD16)</f>
        <v>8301</v>
      </c>
      <c r="AC16" s="24">
        <v>4358</v>
      </c>
      <c r="AD16" s="24">
        <v>3943</v>
      </c>
      <c r="AE16" s="23">
        <f>SUM(AF16:AG16)</f>
        <v>10253</v>
      </c>
      <c r="AF16" s="23">
        <v>5317</v>
      </c>
      <c r="AG16" s="23">
        <v>4936</v>
      </c>
      <c r="BE16" s="14">
        <f>SUM(BF16:BG16)</f>
        <v>10290</v>
      </c>
      <c r="BF16" s="14">
        <f>SUM(BI16,BL16,BO16,BR16)</f>
        <v>4223</v>
      </c>
      <c r="BG16" s="16">
        <f>SUM(BJ16,BM16,BP16,BS16)</f>
        <v>6067</v>
      </c>
      <c r="BH16" s="14">
        <f>SUM(BI16:BJ16)</f>
        <v>10290</v>
      </c>
      <c r="BI16" s="15">
        <v>4223</v>
      </c>
      <c r="BJ16" s="13">
        <v>6067</v>
      </c>
      <c r="BK16" s="14">
        <f>SUM(BL16:BM16)</f>
        <v>0</v>
      </c>
      <c r="BL16" s="15"/>
      <c r="BM16" s="13"/>
      <c r="BN16" s="14">
        <f>SUM(BO16:BP16)</f>
        <v>0</v>
      </c>
      <c r="BO16" s="13"/>
      <c r="BP16" s="13"/>
      <c r="BQ16" s="14">
        <f>SUM(BR16:BS16)</f>
        <v>0</v>
      </c>
      <c r="BR16" s="13"/>
      <c r="BS16" s="13"/>
    </row>
    <row r="17" spans="1:71" s="12" customFormat="1" ht="32.25" customHeight="1">
      <c r="A17" s="22" t="s">
        <v>10</v>
      </c>
      <c r="C17" s="17"/>
      <c r="D17" s="21"/>
      <c r="E17" s="20">
        <f>SUM(H17,K17)</f>
        <v>14186</v>
      </c>
      <c r="F17" s="20">
        <f>SUM(I17,L17)</f>
        <v>7222</v>
      </c>
      <c r="G17" s="20">
        <f>SUM(J17,M17)</f>
        <v>6964</v>
      </c>
      <c r="H17" s="20">
        <f>SUM(I17:J17)</f>
        <v>8315</v>
      </c>
      <c r="I17" s="20">
        <f>3406+964</f>
        <v>4370</v>
      </c>
      <c r="J17" s="20">
        <f>3079+866</f>
        <v>3945</v>
      </c>
      <c r="K17" s="20">
        <f>SUM(L17:M17)</f>
        <v>5871</v>
      </c>
      <c r="L17" s="20">
        <v>2852</v>
      </c>
      <c r="M17" s="20">
        <v>3019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8" t="s">
        <v>9</v>
      </c>
      <c r="U17" s="17"/>
      <c r="Y17" s="23">
        <f>SUM(Z17:AA17)</f>
        <v>12081</v>
      </c>
      <c r="Z17" s="23">
        <f>SUM(AC17,AF17)</f>
        <v>6228</v>
      </c>
      <c r="AA17" s="23">
        <f>SUM(AD17,AG17)</f>
        <v>5853</v>
      </c>
      <c r="AB17" s="23">
        <f>SUM(AC17:AD17)</f>
        <v>6370</v>
      </c>
      <c r="AC17" s="24">
        <v>3347</v>
      </c>
      <c r="AD17" s="24">
        <v>3023</v>
      </c>
      <c r="AE17" s="23">
        <f>SUM(AF17:AG17)</f>
        <v>5711</v>
      </c>
      <c r="AF17" s="23">
        <v>2881</v>
      </c>
      <c r="AG17" s="23">
        <v>2830</v>
      </c>
      <c r="BE17" s="14">
        <f>SUM(BF17:BG17)</f>
        <v>1898</v>
      </c>
      <c r="BF17" s="14">
        <f>SUM(BI17,BL17,BO17,BR17)</f>
        <v>959</v>
      </c>
      <c r="BG17" s="16">
        <f>SUM(BJ17,BM17,BP17,BS17)</f>
        <v>939</v>
      </c>
      <c r="BH17" s="14">
        <f>SUM(BI17:BJ17)</f>
        <v>1898</v>
      </c>
      <c r="BI17" s="15">
        <v>959</v>
      </c>
      <c r="BJ17" s="13">
        <v>939</v>
      </c>
      <c r="BK17" s="14">
        <f>SUM(BL17:BM17)</f>
        <v>0</v>
      </c>
      <c r="BL17" s="15"/>
      <c r="BM17" s="13"/>
      <c r="BN17" s="14">
        <f>SUM(BO17:BP17)</f>
        <v>0</v>
      </c>
      <c r="BO17" s="13"/>
      <c r="BP17" s="13"/>
      <c r="BQ17" s="14">
        <f>SUM(BR17:BS17)</f>
        <v>0</v>
      </c>
      <c r="BR17" s="13"/>
      <c r="BS17" s="13"/>
    </row>
    <row r="18" spans="1:71" s="12" customFormat="1" ht="32.25" customHeight="1">
      <c r="A18" s="22" t="s">
        <v>8</v>
      </c>
      <c r="C18" s="17"/>
      <c r="D18" s="21"/>
      <c r="E18" s="20">
        <f>SUM(H18,K18)</f>
        <v>2360</v>
      </c>
      <c r="F18" s="20">
        <f>SUM(I18,L18)</f>
        <v>1129</v>
      </c>
      <c r="G18" s="20">
        <f>SUM(J18,M18)</f>
        <v>1231</v>
      </c>
      <c r="H18" s="20">
        <f>SUM(I18:J18)</f>
        <v>2360</v>
      </c>
      <c r="I18" s="20">
        <v>1129</v>
      </c>
      <c r="J18" s="20">
        <v>1231</v>
      </c>
      <c r="K18" s="19">
        <v>0</v>
      </c>
      <c r="L18" s="19">
        <v>0</v>
      </c>
      <c r="M18" s="19">
        <v>0</v>
      </c>
      <c r="N18" s="19">
        <v>0</v>
      </c>
      <c r="O18" s="19">
        <v>0</v>
      </c>
      <c r="P18" s="19">
        <v>0</v>
      </c>
      <c r="Q18" s="19">
        <v>0</v>
      </c>
      <c r="R18" s="19">
        <v>0</v>
      </c>
      <c r="S18" s="19">
        <v>0</v>
      </c>
      <c r="T18" s="18" t="s">
        <v>7</v>
      </c>
      <c r="U18" s="17"/>
      <c r="BE18" s="14">
        <f>SUM(BF18:BG18)</f>
        <v>2619</v>
      </c>
      <c r="BF18" s="14">
        <f>SUM(BI18,BL18,BO18,BR18)</f>
        <v>1204</v>
      </c>
      <c r="BG18" s="16">
        <f>SUM(BJ18,BM18,BP18,BS18)</f>
        <v>1415</v>
      </c>
      <c r="BH18" s="14">
        <f>SUM(BI18:BJ18)</f>
        <v>2619</v>
      </c>
      <c r="BI18" s="15">
        <v>1204</v>
      </c>
      <c r="BJ18" s="13">
        <v>1415</v>
      </c>
      <c r="BK18" s="14">
        <f>SUM(BL18:BM18)</f>
        <v>0</v>
      </c>
      <c r="BL18" s="15"/>
      <c r="BM18" s="13"/>
      <c r="BN18" s="14">
        <f>SUM(BO18:BP18)</f>
        <v>0</v>
      </c>
      <c r="BO18" s="13"/>
      <c r="BP18" s="13"/>
      <c r="BQ18" s="14">
        <f>SUM(BR18:BS18)</f>
        <v>0</v>
      </c>
      <c r="BR18" s="13"/>
      <c r="BS18" s="13"/>
    </row>
    <row r="19" spans="1:71" ht="8.25" customHeight="1">
      <c r="A19" s="6"/>
      <c r="B19" s="6"/>
      <c r="C19" s="6"/>
      <c r="D19" s="10"/>
      <c r="E19" s="11"/>
      <c r="F19" s="11"/>
      <c r="G19" s="10"/>
      <c r="H19" s="11"/>
      <c r="I19" s="11"/>
      <c r="J19" s="10"/>
      <c r="K19" s="11"/>
      <c r="L19" s="11"/>
      <c r="M19" s="10"/>
      <c r="N19" s="11"/>
      <c r="O19" s="10"/>
      <c r="P19" s="10"/>
      <c r="Q19" s="11"/>
      <c r="R19" s="11"/>
      <c r="S19" s="10"/>
      <c r="T19" s="6"/>
    </row>
    <row r="20" spans="1:71" ht="3.75" customHeight="1">
      <c r="A20" s="7"/>
      <c r="B20" s="7"/>
      <c r="C20" s="7"/>
      <c r="D20" s="8"/>
      <c r="E20" s="9"/>
      <c r="F20" s="9"/>
      <c r="G20" s="8"/>
      <c r="H20" s="9"/>
      <c r="I20" s="9"/>
      <c r="J20" s="8"/>
      <c r="K20" s="9"/>
      <c r="L20" s="9"/>
      <c r="M20" s="8"/>
      <c r="N20" s="9"/>
      <c r="O20" s="8"/>
      <c r="P20" s="8"/>
      <c r="Q20" s="9"/>
      <c r="R20" s="9"/>
      <c r="S20" s="8"/>
      <c r="T20" s="7"/>
    </row>
    <row r="21" spans="1:71" ht="3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71" s="5" customFormat="1" ht="17.25">
      <c r="B22" s="5" t="s">
        <v>6</v>
      </c>
      <c r="D22" s="5" t="s">
        <v>5</v>
      </c>
      <c r="L22" s="5" t="s">
        <v>4</v>
      </c>
    </row>
    <row r="23" spans="1:71" s="5" customFormat="1" ht="17.25" hidden="1">
      <c r="D23" s="5" t="s">
        <v>3</v>
      </c>
      <c r="L23" s="5" t="s">
        <v>2</v>
      </c>
    </row>
    <row r="24" spans="1:71" s="5" customFormat="1" ht="17.25">
      <c r="D24" s="5" t="s">
        <v>1</v>
      </c>
      <c r="L24" s="5" t="s">
        <v>0</v>
      </c>
    </row>
    <row r="25" spans="1:71" s="5" customFormat="1" ht="17.25"/>
    <row r="26" spans="1:71" s="5" customFormat="1" ht="17.25"/>
    <row r="27" spans="1:71">
      <c r="C27" s="4"/>
      <c r="D27" s="4"/>
      <c r="E27" s="3"/>
      <c r="F27" s="3"/>
      <c r="G27" s="3"/>
      <c r="H27" s="4"/>
      <c r="I27" s="4"/>
      <c r="J27" s="4"/>
      <c r="K27" s="4"/>
      <c r="L27" s="4"/>
      <c r="M27" s="4"/>
      <c r="N27" s="4"/>
    </row>
    <row r="28" spans="1:71">
      <c r="E28" s="3"/>
      <c r="F28" s="3"/>
      <c r="G28" s="3"/>
    </row>
    <row r="29" spans="1:71">
      <c r="E29" s="2"/>
      <c r="F29" s="2"/>
      <c r="G29" s="2"/>
    </row>
  </sheetData>
  <mergeCells count="43">
    <mergeCell ref="BN8:BP8"/>
    <mergeCell ref="BQ8:BS8"/>
    <mergeCell ref="BN9:BP9"/>
    <mergeCell ref="AX8:AZ8"/>
    <mergeCell ref="BA8:BC8"/>
    <mergeCell ref="AX9:AZ9"/>
    <mergeCell ref="BH4:BS4"/>
    <mergeCell ref="BE6:BG6"/>
    <mergeCell ref="BN6:BP6"/>
    <mergeCell ref="BQ6:BS6"/>
    <mergeCell ref="BE7:BG7"/>
    <mergeCell ref="BN7:BP7"/>
    <mergeCell ref="BQ7:BS7"/>
    <mergeCell ref="AH8:AJ8"/>
    <mergeCell ref="AK8:AM8"/>
    <mergeCell ref="AH9:AJ9"/>
    <mergeCell ref="AR4:BC4"/>
    <mergeCell ref="AO6:AQ6"/>
    <mergeCell ref="AX6:AZ6"/>
    <mergeCell ref="BA6:BC6"/>
    <mergeCell ref="AO7:AQ7"/>
    <mergeCell ref="AX7:AZ7"/>
    <mergeCell ref="BA7:BC7"/>
    <mergeCell ref="N9:P9"/>
    <mergeCell ref="N8:P8"/>
    <mergeCell ref="Q8:S8"/>
    <mergeCell ref="AB4:AM4"/>
    <mergeCell ref="Y6:AA6"/>
    <mergeCell ref="AH6:AJ6"/>
    <mergeCell ref="AK6:AM6"/>
    <mergeCell ref="Y7:AA7"/>
    <mergeCell ref="AH7:AJ7"/>
    <mergeCell ref="AK7:AM7"/>
    <mergeCell ref="E6:G6"/>
    <mergeCell ref="E7:G7"/>
    <mergeCell ref="A12:D12"/>
    <mergeCell ref="A4:D11"/>
    <mergeCell ref="T4:T11"/>
    <mergeCell ref="H4:S4"/>
    <mergeCell ref="Q6:S6"/>
    <mergeCell ref="Q7:S7"/>
    <mergeCell ref="N6:P6"/>
    <mergeCell ref="N7:P7"/>
  </mergeCells>
  <pageMargins left="0.55118110236220474" right="0.16" top="0.78740157480314965" bottom="0.49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2017-07-11T04:04:14Z</dcterms:created>
  <dcterms:modified xsi:type="dcterms:W3CDTF">2017-07-11T04:04:18Z</dcterms:modified>
</cp:coreProperties>
</file>