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7" sheetId="1" r:id="rId1"/>
  </sheets>
  <calcPr calcId="124519"/>
</workbook>
</file>

<file path=xl/calcChain.xml><?xml version="1.0" encoding="utf-8"?>
<calcChain xmlns="http://schemas.openxmlformats.org/spreadsheetml/2006/main">
  <c r="D25" i="1"/>
  <c r="C25"/>
  <c r="E22" s="1"/>
  <c r="B25"/>
  <c r="D24"/>
  <c r="C24"/>
  <c r="B24"/>
  <c r="D23"/>
  <c r="C23"/>
  <c r="B23"/>
  <c r="F22"/>
  <c r="D22"/>
  <c r="C22"/>
  <c r="B22"/>
  <c r="D21"/>
  <c r="C21"/>
  <c r="B21"/>
  <c r="D20"/>
  <c r="C20"/>
  <c r="B20"/>
  <c r="F19"/>
  <c r="D19"/>
  <c r="C19"/>
  <c r="E19" s="1"/>
  <c r="B19"/>
  <c r="D18"/>
  <c r="F18" s="1"/>
  <c r="C18"/>
  <c r="B18"/>
  <c r="E11"/>
  <c r="E10"/>
  <c r="E21" s="1"/>
  <c r="E9"/>
  <c r="E20" s="1"/>
  <c r="E8"/>
  <c r="E12" s="1"/>
  <c r="F7"/>
  <c r="F5"/>
  <c r="F21" s="1"/>
  <c r="E5"/>
  <c r="F20" l="1"/>
  <c r="F23" s="1"/>
</calcChain>
</file>

<file path=xl/sharedStrings.xml><?xml version="1.0" encoding="utf-8"?>
<sst xmlns="http://schemas.openxmlformats.org/spreadsheetml/2006/main" count="27" uniqueCount="18">
  <si>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</si>
  <si>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</si>
  <si>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</si>
  <si>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</si>
  <si>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</si>
  <si>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</si>
  <si>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</si>
  <si>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</si>
  <si>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</si>
  <si>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</si>
  <si>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</si>
  <si>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</si>
  <si>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</si>
  <si>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</si>
  <si>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</si>
  <si>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</si>
  <si>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</si>
  <si>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รายเดือนที่ 1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</si>
</sst>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18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b/>
      <sz val="16"/>
      <color indexed="10"/>
      <name val="TH SarabunPSK"/>
      <family val="2"/>
    </font>
    <font>
      <sz val="16"/>
      <color indexed="9"/>
      <name val="TH SarabunPSK"/>
      <family val="2"/>
    </font>
    <font>
      <sz val="16"/>
      <color indexed="10"/>
      <name val="TH SarabunPSK"/>
      <family val="2"/>
    </font>
    <font>
      <b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color indexed="1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2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0" xfId="0" applyFont="1" applyFill="1"/>
    <xf numFmtId="0" fontId="10" fillId="0" borderId="0" xfId="0" applyFont="1" applyFill="1"/>
    <xf numFmtId="0" fontId="8" fillId="0" borderId="0" xfId="0" applyFont="1" applyFill="1"/>
    <xf numFmtId="187" fontId="8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8" fillId="0" borderId="0" xfId="1" applyNumberFormat="1" applyFont="1" applyFill="1" applyBorder="1" applyAlignment="1">
      <alignment horizontal="right" vertical="center" wrapText="1"/>
    </xf>
    <xf numFmtId="187" fontId="9" fillId="0" borderId="0" xfId="0" applyNumberFormat="1" applyFont="1" applyFill="1" applyAlignment="1">
      <alignment vertical="center"/>
    </xf>
    <xf numFmtId="187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187" fontId="13" fillId="0" borderId="0" xfId="0" applyNumberFormat="1" applyFont="1" applyFill="1" applyAlignment="1">
      <alignment vertical="center"/>
    </xf>
    <xf numFmtId="17" fontId="11" fillId="0" borderId="0" xfId="0" applyNumberFormat="1" applyFont="1" applyFill="1" applyAlignment="1">
      <alignment horizontal="left" vertical="center"/>
    </xf>
    <xf numFmtId="187" fontId="13" fillId="0" borderId="0" xfId="1" applyNumberFormat="1" applyFont="1" applyFill="1" applyAlignment="1">
      <alignment vertical="center"/>
    </xf>
    <xf numFmtId="187" fontId="11" fillId="0" borderId="0" xfId="0" applyNumberFormat="1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43" fontId="13" fillId="0" borderId="0" xfId="1" applyFont="1" applyFill="1" applyAlignment="1">
      <alignment vertical="center"/>
    </xf>
    <xf numFmtId="43" fontId="13" fillId="0" borderId="0" xfId="1" applyNumberFormat="1" applyFont="1" applyFill="1"/>
    <xf numFmtId="187" fontId="11" fillId="0" borderId="0" xfId="0" applyNumberFormat="1" applyFont="1" applyFill="1"/>
    <xf numFmtId="0" fontId="11" fillId="0" borderId="0" xfId="0" applyFont="1" applyFill="1"/>
    <xf numFmtId="189" fontId="9" fillId="0" borderId="0" xfId="1" applyNumberFormat="1" applyFont="1" applyFill="1" applyAlignment="1">
      <alignment vertical="center"/>
    </xf>
    <xf numFmtId="0" fontId="13" fillId="0" borderId="0" xfId="0" applyFont="1" applyFill="1"/>
    <xf numFmtId="188" fontId="11" fillId="0" borderId="0" xfId="0" applyNumberFormat="1" applyFont="1" applyFill="1"/>
    <xf numFmtId="0" fontId="11" fillId="0" borderId="0" xfId="0" applyFont="1" applyFill="1" applyBorder="1" applyAlignment="1">
      <alignment horizontal="left" vertical="center"/>
    </xf>
    <xf numFmtId="0" fontId="14" fillId="0" borderId="0" xfId="0" applyFont="1" applyFill="1"/>
    <xf numFmtId="187" fontId="15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90" fontId="8" fillId="0" borderId="0" xfId="1" applyNumberFormat="1" applyFont="1" applyFill="1" applyAlignment="1">
      <alignment horizontal="right" vertical="center" wrapText="1"/>
    </xf>
    <xf numFmtId="189" fontId="9" fillId="0" borderId="0" xfId="0" applyNumberFormat="1" applyFont="1" applyFill="1" applyAlignment="1">
      <alignment vertical="center"/>
    </xf>
    <xf numFmtId="190" fontId="11" fillId="0" borderId="0" xfId="1" applyNumberFormat="1" applyFont="1" applyFill="1" applyAlignment="1">
      <alignment horizontal="right" vertical="center" wrapText="1"/>
    </xf>
    <xf numFmtId="190" fontId="11" fillId="0" borderId="0" xfId="1" applyNumberFormat="1" applyFont="1" applyFill="1" applyAlignment="1">
      <alignment vertical="center" wrapText="1"/>
    </xf>
    <xf numFmtId="188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/>
    <xf numFmtId="43" fontId="14" fillId="0" borderId="0" xfId="1" applyFont="1" applyFill="1"/>
    <xf numFmtId="0" fontId="11" fillId="0" borderId="3" xfId="0" applyFont="1" applyFill="1" applyBorder="1" applyAlignment="1">
      <alignment horizontal="left" vertical="center"/>
    </xf>
    <xf numFmtId="190" fontId="11" fillId="0" borderId="3" xfId="1" applyNumberFormat="1" applyFont="1" applyFill="1" applyBorder="1" applyAlignment="1">
      <alignment horizontal="right" vertical="center" wrapText="1"/>
    </xf>
    <xf numFmtId="190" fontId="11" fillId="0" borderId="3" xfId="1" applyNumberFormat="1" applyFont="1" applyFill="1" applyBorder="1" applyAlignment="1">
      <alignment vertical="center" wrapText="1"/>
    </xf>
    <xf numFmtId="0" fontId="12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C30" sqref="C30"/>
    </sheetView>
  </sheetViews>
  <sheetFormatPr defaultRowHeight="30.75" customHeight="1"/>
  <cols>
    <col min="1" max="1" width="34.42578125" style="2" customWidth="1"/>
    <col min="2" max="4" width="18.5703125" style="2" customWidth="1"/>
    <col min="5" max="5" width="11.140625" style="6" bestFit="1" customWidth="1"/>
    <col min="6" max="6" width="9.140625" style="6"/>
    <col min="7" max="7" width="11.140625" style="7" customWidth="1"/>
    <col min="8" max="16384" width="9.140625" style="2"/>
  </cols>
  <sheetData>
    <row r="1" spans="1:10" s="5" customFormat="1" ht="36.75" customHeight="1">
      <c r="A1" s="1" t="s">
        <v>0</v>
      </c>
      <c r="B1" s="2"/>
      <c r="C1" s="2"/>
      <c r="D1" s="2"/>
      <c r="E1" s="3"/>
      <c r="F1" s="3"/>
      <c r="G1" s="4"/>
    </row>
    <row r="2" spans="1:10" ht="11.25" customHeight="1"/>
    <row r="3" spans="1:10" s="12" customFormat="1" ht="30.75" customHeight="1">
      <c r="A3" s="8" t="s">
        <v>1</v>
      </c>
      <c r="B3" s="9" t="s">
        <v>2</v>
      </c>
      <c r="C3" s="9" t="s">
        <v>3</v>
      </c>
      <c r="D3" s="9" t="s">
        <v>4</v>
      </c>
      <c r="E3" s="10"/>
      <c r="F3" s="10"/>
      <c r="G3" s="11"/>
    </row>
    <row r="4" spans="1:10" s="12" customFormat="1" ht="28.5" customHeight="1">
      <c r="A4" s="13"/>
      <c r="B4" s="14" t="s">
        <v>5</v>
      </c>
      <c r="C4" s="14"/>
      <c r="D4" s="14"/>
      <c r="E4" s="10"/>
      <c r="F4" s="10"/>
      <c r="G4" s="11"/>
    </row>
    <row r="5" spans="1:10" s="19" customFormat="1" ht="30.75" customHeight="1">
      <c r="A5" s="15" t="s">
        <v>6</v>
      </c>
      <c r="B5" s="16">
        <v>305285.36</v>
      </c>
      <c r="C5" s="16">
        <v>164143.92000000001</v>
      </c>
      <c r="D5" s="16">
        <v>141141.44</v>
      </c>
      <c r="E5" s="17">
        <f>SUM(C7:C14)</f>
        <v>164143.91999999998</v>
      </c>
      <c r="F5" s="17">
        <f>SUM(D7:D14)</f>
        <v>141141.44</v>
      </c>
      <c r="G5" s="18"/>
    </row>
    <row r="6" spans="1:10" s="19" customFormat="1" ht="6" customHeight="1">
      <c r="A6" s="15"/>
      <c r="B6" s="20"/>
      <c r="C6" s="16"/>
      <c r="D6" s="16"/>
      <c r="E6" s="21"/>
      <c r="F6" s="21"/>
      <c r="G6" s="22"/>
    </row>
    <row r="7" spans="1:10" s="25" customFormat="1" ht="30.75" customHeight="1">
      <c r="A7" s="23" t="s">
        <v>7</v>
      </c>
      <c r="B7" s="20">
        <v>6750.99</v>
      </c>
      <c r="C7" s="20">
        <v>4987.2299999999996</v>
      </c>
      <c r="D7" s="20">
        <v>1763.77</v>
      </c>
      <c r="E7" s="17"/>
      <c r="F7" s="17">
        <f>D7</f>
        <v>1763.77</v>
      </c>
      <c r="G7" s="24"/>
    </row>
    <row r="8" spans="1:10" s="25" customFormat="1" ht="30.75" customHeight="1">
      <c r="A8" s="23" t="s">
        <v>8</v>
      </c>
      <c r="B8" s="20">
        <v>1540.94</v>
      </c>
      <c r="C8" s="26">
        <v>1212.26</v>
      </c>
      <c r="D8" s="20">
        <v>328.68</v>
      </c>
      <c r="E8" s="17">
        <f>C8</f>
        <v>1212.26</v>
      </c>
      <c r="F8" s="17"/>
      <c r="G8" s="27"/>
    </row>
    <row r="9" spans="1:10" s="25" customFormat="1" ht="30.75" customHeight="1">
      <c r="A9" s="28" t="s">
        <v>9</v>
      </c>
      <c r="B9" s="20">
        <v>29909.06</v>
      </c>
      <c r="C9" s="20">
        <v>15247.9</v>
      </c>
      <c r="D9" s="20">
        <v>14661.15</v>
      </c>
      <c r="E9" s="17">
        <f>C9+C10+C11</f>
        <v>68715.649999999994</v>
      </c>
      <c r="F9" s="17"/>
      <c r="G9" s="29"/>
      <c r="H9" s="30"/>
      <c r="I9" s="30"/>
      <c r="J9" s="30"/>
    </row>
    <row r="10" spans="1:10" s="25" customFormat="1" ht="30.75" customHeight="1">
      <c r="A10" s="23" t="s">
        <v>10</v>
      </c>
      <c r="B10" s="20">
        <v>73389.789999999994</v>
      </c>
      <c r="C10" s="20">
        <v>37873.24</v>
      </c>
      <c r="D10" s="20">
        <v>35516.550000000003</v>
      </c>
      <c r="E10" s="31">
        <f>C12+C13</f>
        <v>64592.2</v>
      </c>
      <c r="F10" s="31"/>
      <c r="G10" s="27"/>
      <c r="H10" s="32"/>
      <c r="I10" s="32"/>
      <c r="J10" s="32"/>
    </row>
    <row r="11" spans="1:10" s="25" customFormat="1" ht="30.75" customHeight="1">
      <c r="A11" s="23" t="s">
        <v>11</v>
      </c>
      <c r="B11" s="20">
        <v>24933.79</v>
      </c>
      <c r="C11" s="20">
        <v>15594.51</v>
      </c>
      <c r="D11" s="20">
        <v>9339.2800000000007</v>
      </c>
      <c r="E11" s="31">
        <f>C14</f>
        <v>24636.58</v>
      </c>
      <c r="F11" s="31"/>
      <c r="G11" s="33"/>
    </row>
    <row r="12" spans="1:10" s="36" customFormat="1" ht="30.75" customHeight="1">
      <c r="A12" s="23" t="s">
        <v>12</v>
      </c>
      <c r="B12" s="20">
        <v>49200.32</v>
      </c>
      <c r="C12" s="20">
        <v>24778.880000000001</v>
      </c>
      <c r="D12" s="20">
        <v>24421.43</v>
      </c>
      <c r="E12" s="17">
        <f>SUM(E7:E11)</f>
        <v>159156.69</v>
      </c>
      <c r="F12" s="17"/>
      <c r="G12" s="34"/>
      <c r="H12" s="35"/>
      <c r="I12" s="35"/>
      <c r="J12" s="35"/>
    </row>
    <row r="13" spans="1:10" s="36" customFormat="1" ht="30.75" customHeight="1">
      <c r="A13" s="23" t="s">
        <v>13</v>
      </c>
      <c r="B13" s="20">
        <v>72273.61</v>
      </c>
      <c r="C13" s="20">
        <v>39813.32</v>
      </c>
      <c r="D13" s="20">
        <v>32460.3</v>
      </c>
      <c r="E13" s="37"/>
      <c r="F13" s="37"/>
      <c r="G13" s="38"/>
      <c r="H13" s="39"/>
      <c r="I13" s="39"/>
      <c r="J13" s="39"/>
    </row>
    <row r="14" spans="1:10" s="36" customFormat="1" ht="30.75" customHeight="1">
      <c r="A14" s="40" t="s">
        <v>14</v>
      </c>
      <c r="B14" s="20">
        <v>47286.86</v>
      </c>
      <c r="C14" s="20">
        <v>24636.58</v>
      </c>
      <c r="D14" s="20">
        <v>22650.28</v>
      </c>
      <c r="E14" s="41"/>
      <c r="F14" s="41"/>
      <c r="G14" s="38"/>
    </row>
    <row r="15" spans="1:10" s="36" customFormat="1" ht="25.5" customHeight="1">
      <c r="A15" s="42"/>
      <c r="B15" s="43" t="s">
        <v>15</v>
      </c>
      <c r="C15" s="43"/>
      <c r="D15" s="43"/>
      <c r="E15" s="41"/>
      <c r="F15" s="41"/>
      <c r="G15" s="38"/>
    </row>
    <row r="16" spans="1:10" s="19" customFormat="1" ht="30.75" customHeight="1">
      <c r="A16" s="15" t="s">
        <v>6</v>
      </c>
      <c r="B16" s="44">
        <v>100</v>
      </c>
      <c r="C16" s="44">
        <v>100</v>
      </c>
      <c r="D16" s="44">
        <v>100</v>
      </c>
      <c r="E16" s="45"/>
      <c r="F16" s="21"/>
      <c r="G16" s="22"/>
    </row>
    <row r="17" spans="1:7" s="19" customFormat="1" ht="6" customHeight="1">
      <c r="A17" s="15"/>
      <c r="B17" s="44"/>
      <c r="C17" s="44"/>
      <c r="D17" s="44"/>
      <c r="E17" s="21"/>
      <c r="F17" s="21"/>
      <c r="G17" s="22"/>
    </row>
    <row r="18" spans="1:7" s="25" customFormat="1" ht="30.75" customHeight="1">
      <c r="A18" s="25" t="s">
        <v>7</v>
      </c>
      <c r="B18" s="46">
        <f>B7/$B$5*100</f>
        <v>2.2113703716417978</v>
      </c>
      <c r="C18" s="47">
        <f>C7/C5*100</f>
        <v>3.0383275847195557</v>
      </c>
      <c r="D18" s="47">
        <f>D7/$D$5*100</f>
        <v>1.2496471624492422</v>
      </c>
      <c r="E18" s="37"/>
      <c r="F18" s="37">
        <f>D18</f>
        <v>1.2496471624492422</v>
      </c>
      <c r="G18" s="24"/>
    </row>
    <row r="19" spans="1:7" s="25" customFormat="1" ht="30.75" customHeight="1">
      <c r="A19" s="23" t="s">
        <v>8</v>
      </c>
      <c r="B19" s="46">
        <f t="shared" ref="B19:B25" si="0">B8/$B$5*100</f>
        <v>0.50475397837616587</v>
      </c>
      <c r="C19" s="47">
        <f t="shared" ref="C19:C25" si="1">C8/$C$5*100</f>
        <v>0.73853481749430616</v>
      </c>
      <c r="D19" s="47">
        <f t="shared" ref="D19:D25" si="2">D8/$D$5*100</f>
        <v>0.23287278350001248</v>
      </c>
      <c r="E19" s="37">
        <f>C19</f>
        <v>0.73853481749430616</v>
      </c>
      <c r="F19" s="37">
        <f>D19</f>
        <v>0.23287278350001248</v>
      </c>
      <c r="G19" s="24"/>
    </row>
    <row r="20" spans="1:7" s="25" customFormat="1" ht="30.75" customHeight="1">
      <c r="A20" s="28" t="s">
        <v>9</v>
      </c>
      <c r="B20" s="46">
        <f t="shared" si="0"/>
        <v>9.797082965262403</v>
      </c>
      <c r="C20" s="47">
        <f t="shared" si="1"/>
        <v>9.2893480306794167</v>
      </c>
      <c r="D20" s="47">
        <f t="shared" si="2"/>
        <v>10.387558749577728</v>
      </c>
      <c r="E20" s="48">
        <f>E9*100/E5</f>
        <v>41.863049207061707</v>
      </c>
      <c r="F20" s="48">
        <f>F9*100/F5</f>
        <v>0</v>
      </c>
      <c r="G20" s="24"/>
    </row>
    <row r="21" spans="1:7" s="25" customFormat="1" ht="30.75" customHeight="1">
      <c r="A21" s="23" t="s">
        <v>10</v>
      </c>
      <c r="B21" s="46">
        <f>B10/B5*100</f>
        <v>24.039734496275877</v>
      </c>
      <c r="C21" s="47">
        <f t="shared" si="1"/>
        <v>23.073190892480206</v>
      </c>
      <c r="D21" s="47">
        <f t="shared" si="2"/>
        <v>25.163800227629817</v>
      </c>
      <c r="E21" s="48">
        <f>E10*100/E5</f>
        <v>39.350954942467567</v>
      </c>
      <c r="F21" s="48">
        <f>F10*100/F5</f>
        <v>0</v>
      </c>
      <c r="G21" s="24"/>
    </row>
    <row r="22" spans="1:7" s="25" customFormat="1" ht="30.75" customHeight="1">
      <c r="A22" s="23" t="s">
        <v>11</v>
      </c>
      <c r="B22" s="46">
        <f t="shared" si="0"/>
        <v>8.1673716682647353</v>
      </c>
      <c r="C22" s="47">
        <f t="shared" si="1"/>
        <v>9.5005102839020772</v>
      </c>
      <c r="D22" s="47">
        <f t="shared" si="2"/>
        <v>6.6169652229706593</v>
      </c>
      <c r="E22" s="49">
        <f>C25</f>
        <v>15.00913344825687</v>
      </c>
      <c r="F22" s="49">
        <f>D25</f>
        <v>16.047930359786609</v>
      </c>
      <c r="G22" s="24"/>
    </row>
    <row r="23" spans="1:7" s="36" customFormat="1" ht="30.75" customHeight="1">
      <c r="A23" s="23" t="s">
        <v>12</v>
      </c>
      <c r="B23" s="46">
        <f t="shared" si="0"/>
        <v>16.1161740608852</v>
      </c>
      <c r="C23" s="47">
        <f t="shared" si="1"/>
        <v>15.095825663235043</v>
      </c>
      <c r="D23" s="47">
        <f t="shared" si="2"/>
        <v>17.302806319674787</v>
      </c>
      <c r="E23" s="50"/>
      <c r="F23" s="50">
        <f>SUM(F18:F22)</f>
        <v>17.530450305735862</v>
      </c>
      <c r="G23" s="38"/>
    </row>
    <row r="24" spans="1:7" s="36" customFormat="1" ht="30.75" customHeight="1">
      <c r="A24" s="23" t="s">
        <v>13</v>
      </c>
      <c r="B24" s="46">
        <f t="shared" si="0"/>
        <v>23.674115915679678</v>
      </c>
      <c r="C24" s="47">
        <f t="shared" si="1"/>
        <v>24.255129279232516</v>
      </c>
      <c r="D24" s="47">
        <f t="shared" si="2"/>
        <v>22.998419174411143</v>
      </c>
      <c r="E24" s="51"/>
      <c r="F24" s="6"/>
      <c r="G24" s="38"/>
    </row>
    <row r="25" spans="1:7" s="36" customFormat="1" ht="30.75" customHeight="1">
      <c r="A25" s="52" t="s">
        <v>14</v>
      </c>
      <c r="B25" s="53">
        <f t="shared" si="0"/>
        <v>15.489396543614145</v>
      </c>
      <c r="C25" s="54">
        <f t="shared" si="1"/>
        <v>15.00913344825687</v>
      </c>
      <c r="D25" s="54">
        <f t="shared" si="2"/>
        <v>16.047930359786609</v>
      </c>
      <c r="E25" s="51"/>
      <c r="F25" s="6"/>
      <c r="G25" s="38"/>
    </row>
    <row r="26" spans="1:7" s="36" customFormat="1" ht="31.5" customHeight="1">
      <c r="A26" s="55" t="s">
        <v>16</v>
      </c>
      <c r="E26" s="41"/>
      <c r="F26" s="41"/>
      <c r="G26" s="38"/>
    </row>
    <row r="27" spans="1:7" s="59" customFormat="1" ht="24" customHeight="1">
      <c r="A27" s="36" t="s">
        <v>17</v>
      </c>
      <c r="B27" s="56"/>
      <c r="C27" s="56"/>
      <c r="D27" s="56"/>
      <c r="E27" s="57"/>
      <c r="F27" s="58"/>
    </row>
  </sheetData>
  <mergeCells count="2">
    <mergeCell ref="B4:D4"/>
    <mergeCell ref="B15:D15"/>
  </mergeCells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2016-02-05T03:34:26Z</dcterms:created>
  <dcterms:modified xsi:type="dcterms:W3CDTF">2016-02-05T03:34:34Z</dcterms:modified>
</cp:coreProperties>
</file>