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7" sheetId="1" r:id="rId1"/>
  </sheets>
  <calcPr calcId="124519"/>
</workbook>
</file>

<file path=xl/calcChain.xml><?xml version="1.0" encoding="utf-8"?>
<calcChain xmlns="http://schemas.openxmlformats.org/spreadsheetml/2006/main">
  <c r="D25" i="1"/>
  <c r="F22" s="1"/>
  <c r="C25"/>
  <c r="B25"/>
  <c r="D24"/>
  <c r="C24"/>
  <c r="B24"/>
  <c r="D23"/>
  <c r="C23"/>
  <c r="B23"/>
  <c r="E22"/>
  <c r="D22"/>
  <c r="C22"/>
  <c r="B22"/>
  <c r="D21"/>
  <c r="C21"/>
  <c r="B21"/>
  <c r="D20"/>
  <c r="C20"/>
  <c r="B20"/>
  <c r="D19"/>
  <c r="F19" s="1"/>
  <c r="C19"/>
  <c r="E19" s="1"/>
  <c r="B19"/>
  <c r="E18"/>
  <c r="D18"/>
  <c r="F18" s="1"/>
  <c r="C18"/>
  <c r="B18"/>
  <c r="F11"/>
  <c r="E11"/>
  <c r="F10"/>
  <c r="F21" s="1"/>
  <c r="E10"/>
  <c r="E21" s="1"/>
  <c r="F9"/>
  <c r="E9"/>
  <c r="F8"/>
  <c r="F12" s="1"/>
  <c r="E8"/>
  <c r="E12" s="1"/>
  <c r="F7"/>
  <c r="E7"/>
  <c r="F5"/>
  <c r="F20" s="1"/>
  <c r="E5"/>
  <c r="E20" s="1"/>
  <c r="E23" l="1"/>
  <c r="F23"/>
</calcChain>
</file>

<file path=xl/sharedStrings.xml><?xml version="1.0" encoding="utf-8"?>
<sst xmlns="http://schemas.openxmlformats.org/spreadsheetml/2006/main" count="27" uniqueCount="18">
  <si>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</si>
  <si>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</si>
  <si>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</si>
  <si>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</si>
  <si>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</si>
  <si>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</si>
  <si>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</si>
  <si>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</si>
  <si>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</si>
  <si>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</si>
  <si>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</si>
  <si>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</si>
  <si>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</si>
  <si>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</si>
  <si>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</si>
  <si>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</si>
  <si>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1/</t>
    </r>
    <r>
      <rPr>
        <sz val="15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</si>
  <si>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รายเดือนที่ 2 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</si>
</sst>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0.0_ ;\-0.0\ "/>
  </numFmts>
  <fonts count="18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indexed="9"/>
      <name val="TH SarabunPSK"/>
      <family val="2"/>
    </font>
    <font>
      <b/>
      <sz val="16"/>
      <color indexed="10"/>
      <name val="TH SarabunPSK"/>
      <family val="2"/>
    </font>
    <font>
      <sz val="16"/>
      <color indexed="9"/>
      <name val="TH SarabunPSK"/>
      <family val="2"/>
    </font>
    <font>
      <sz val="16"/>
      <color indexed="10"/>
      <name val="TH SarabunPSK"/>
      <family val="2"/>
    </font>
    <font>
      <b/>
      <sz val="15"/>
      <name val="TH SarabunPSK"/>
      <family val="2"/>
    </font>
    <font>
      <b/>
      <sz val="15"/>
      <color indexed="9"/>
      <name val="TH SarabunPSK"/>
      <family val="2"/>
    </font>
    <font>
      <b/>
      <sz val="15"/>
      <color indexed="10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10"/>
      <name val="TH SarabunPSK"/>
      <family val="2"/>
    </font>
    <font>
      <sz val="15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9" fillId="0" borderId="0" xfId="0" applyFont="1" applyFill="1"/>
    <xf numFmtId="0" fontId="10" fillId="0" borderId="0" xfId="0" applyFont="1" applyFill="1"/>
    <xf numFmtId="0" fontId="8" fillId="0" borderId="0" xfId="0" applyFont="1" applyFill="1"/>
    <xf numFmtId="187" fontId="8" fillId="0" borderId="0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" fontId="8" fillId="0" borderId="0" xfId="1" applyNumberFormat="1" applyFont="1" applyFill="1" applyBorder="1" applyAlignment="1">
      <alignment horizontal="right" vertical="center" wrapText="1"/>
    </xf>
    <xf numFmtId="187" fontId="9" fillId="0" borderId="0" xfId="0" applyNumberFormat="1" applyFont="1" applyFill="1" applyAlignment="1">
      <alignment vertical="center"/>
    </xf>
    <xf numFmtId="187" fontId="10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3" fontId="11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3" fontId="3" fillId="0" borderId="0" xfId="1" applyNumberFormat="1" applyFont="1" applyFill="1" applyBorder="1" applyAlignment="1">
      <alignment horizontal="right" vertical="center" wrapText="1"/>
    </xf>
    <xf numFmtId="187" fontId="13" fillId="0" borderId="0" xfId="0" applyNumberFormat="1" applyFont="1" applyFill="1" applyAlignment="1">
      <alignment vertical="center"/>
    </xf>
    <xf numFmtId="17" fontId="11" fillId="0" borderId="0" xfId="0" applyNumberFormat="1" applyFont="1" applyFill="1" applyAlignment="1">
      <alignment horizontal="left" vertical="center"/>
    </xf>
    <xf numFmtId="187" fontId="13" fillId="0" borderId="0" xfId="1" applyNumberFormat="1" applyFont="1" applyFill="1" applyAlignment="1">
      <alignment vertical="center"/>
    </xf>
    <xf numFmtId="187" fontId="11" fillId="0" borderId="0" xfId="0" applyNumberFormat="1" applyFont="1" applyFill="1" applyAlignment="1">
      <alignment vertical="center"/>
    </xf>
    <xf numFmtId="187" fontId="14" fillId="0" borderId="0" xfId="0" applyNumberFormat="1" applyFont="1" applyFill="1" applyAlignment="1">
      <alignment vertical="center"/>
    </xf>
    <xf numFmtId="188" fontId="11" fillId="0" borderId="0" xfId="0" applyNumberFormat="1" applyFont="1" applyFill="1" applyAlignment="1">
      <alignment vertical="center"/>
    </xf>
    <xf numFmtId="43" fontId="13" fillId="0" borderId="0" xfId="1" applyFont="1" applyFill="1" applyAlignment="1">
      <alignment vertical="center"/>
    </xf>
    <xf numFmtId="43" fontId="13" fillId="0" borderId="0" xfId="1" applyNumberFormat="1" applyFont="1" applyFill="1"/>
    <xf numFmtId="187" fontId="11" fillId="0" borderId="0" xfId="0" applyNumberFormat="1" applyFont="1" applyFill="1"/>
    <xf numFmtId="0" fontId="11" fillId="0" borderId="0" xfId="0" applyFont="1" applyFill="1"/>
    <xf numFmtId="189" fontId="9" fillId="0" borderId="0" xfId="1" applyNumberFormat="1" applyFont="1" applyFill="1" applyAlignment="1">
      <alignment vertical="center"/>
    </xf>
    <xf numFmtId="0" fontId="13" fillId="0" borderId="0" xfId="0" applyFont="1" applyFill="1"/>
    <xf numFmtId="188" fontId="11" fillId="0" borderId="0" xfId="0" applyNumberFormat="1" applyFont="1" applyFill="1"/>
    <xf numFmtId="0" fontId="11" fillId="0" borderId="0" xfId="0" applyFont="1" applyFill="1" applyBorder="1" applyAlignment="1">
      <alignment horizontal="left" vertical="center"/>
    </xf>
    <xf numFmtId="0" fontId="14" fillId="0" borderId="0" xfId="0" applyFont="1" applyFill="1"/>
    <xf numFmtId="187" fontId="1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90" fontId="8" fillId="0" borderId="0" xfId="1" applyNumberFormat="1" applyFont="1" applyFill="1" applyAlignment="1">
      <alignment horizontal="right" vertical="center" wrapText="1"/>
    </xf>
    <xf numFmtId="189" fontId="9" fillId="0" borderId="0" xfId="0" applyNumberFormat="1" applyFont="1" applyFill="1" applyAlignment="1">
      <alignment vertical="center"/>
    </xf>
    <xf numFmtId="190" fontId="11" fillId="0" borderId="0" xfId="1" applyNumberFormat="1" applyFont="1" applyFill="1" applyAlignment="1">
      <alignment horizontal="right" vertical="center" wrapText="1"/>
    </xf>
    <xf numFmtId="188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 applyAlignment="1">
      <alignment vertical="center"/>
    </xf>
    <xf numFmtId="189" fontId="14" fillId="0" borderId="0" xfId="0" applyNumberFormat="1" applyFont="1" applyFill="1"/>
    <xf numFmtId="43" fontId="14" fillId="0" borderId="0" xfId="1" applyFont="1" applyFill="1"/>
    <xf numFmtId="0" fontId="11" fillId="0" borderId="3" xfId="0" applyFont="1" applyFill="1" applyBorder="1" applyAlignment="1">
      <alignment horizontal="left" vertical="center"/>
    </xf>
    <xf numFmtId="190" fontId="11" fillId="0" borderId="3" xfId="1" applyNumberFormat="1" applyFont="1" applyFill="1" applyBorder="1" applyAlignment="1">
      <alignment horizontal="right" vertical="center" wrapText="1"/>
    </xf>
    <xf numFmtId="0" fontId="12" fillId="0" borderId="0" xfId="0" applyFont="1" applyFill="1"/>
    <xf numFmtId="0" fontId="15" fillId="0" borderId="0" xfId="0" applyFont="1" applyFill="1"/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zoomScale="70" workbookViewId="0">
      <selection activeCell="J21" sqref="J21"/>
    </sheetView>
  </sheetViews>
  <sheetFormatPr defaultRowHeight="30.75" customHeight="1"/>
  <cols>
    <col min="1" max="1" width="34.42578125" style="2" customWidth="1"/>
    <col min="2" max="4" width="18.5703125" style="2" customWidth="1"/>
    <col min="5" max="5" width="11.140625" style="5" bestFit="1" customWidth="1"/>
    <col min="6" max="6" width="9.140625" style="5"/>
    <col min="7" max="7" width="11.140625" style="6" customWidth="1"/>
    <col min="8" max="16384" width="9.140625" style="2"/>
  </cols>
  <sheetData>
    <row r="1" spans="1:10" s="1" customFormat="1" ht="36.75" customHeight="1">
      <c r="A1" s="1" t="s">
        <v>0</v>
      </c>
      <c r="B1" s="2"/>
      <c r="C1" s="2"/>
      <c r="D1" s="2"/>
      <c r="E1" s="3"/>
      <c r="F1" s="3"/>
      <c r="G1" s="4"/>
    </row>
    <row r="2" spans="1:10" ht="17.25" customHeight="1"/>
    <row r="3" spans="1:10" s="11" customFormat="1" ht="30.75" customHeight="1">
      <c r="A3" s="7" t="s">
        <v>1</v>
      </c>
      <c r="B3" s="8" t="s">
        <v>2</v>
      </c>
      <c r="C3" s="8" t="s">
        <v>3</v>
      </c>
      <c r="D3" s="8" t="s">
        <v>4</v>
      </c>
      <c r="E3" s="9"/>
      <c r="F3" s="9"/>
      <c r="G3" s="10"/>
    </row>
    <row r="4" spans="1:10" s="11" customFormat="1" ht="28.5" customHeight="1">
      <c r="A4" s="12"/>
      <c r="B4" s="13" t="s">
        <v>5</v>
      </c>
      <c r="C4" s="13"/>
      <c r="D4" s="13"/>
      <c r="E4" s="9"/>
      <c r="F4" s="9"/>
      <c r="G4" s="10"/>
    </row>
    <row r="5" spans="1:10" s="18" customFormat="1" ht="30.75" customHeight="1">
      <c r="A5" s="14" t="s">
        <v>6</v>
      </c>
      <c r="B5" s="15">
        <v>298389.89</v>
      </c>
      <c r="C5" s="15">
        <v>160311.22</v>
      </c>
      <c r="D5" s="15">
        <v>138078.67000000001</v>
      </c>
      <c r="E5" s="16">
        <f>SUM(C7:C14)</f>
        <v>160311.21</v>
      </c>
      <c r="F5" s="16">
        <f>SUM(D7:D14)</f>
        <v>138078.66999999998</v>
      </c>
      <c r="G5" s="17"/>
    </row>
    <row r="6" spans="1:10" s="18" customFormat="1" ht="6" customHeight="1">
      <c r="A6" s="14"/>
      <c r="B6" s="19"/>
      <c r="C6" s="15"/>
      <c r="D6" s="15"/>
      <c r="E6" s="20"/>
      <c r="F6" s="20"/>
      <c r="G6" s="21"/>
    </row>
    <row r="7" spans="1:10" s="24" customFormat="1" ht="30.75" customHeight="1">
      <c r="A7" s="22" t="s">
        <v>7</v>
      </c>
      <c r="B7" s="19">
        <v>9367.14</v>
      </c>
      <c r="C7" s="19">
        <v>6903.93</v>
      </c>
      <c r="D7" s="19">
        <v>2463.2199999999998</v>
      </c>
      <c r="E7" s="16">
        <f>C7</f>
        <v>6903.93</v>
      </c>
      <c r="F7" s="16">
        <f>D7</f>
        <v>2463.2199999999998</v>
      </c>
      <c r="G7" s="23"/>
    </row>
    <row r="8" spans="1:10" s="24" customFormat="1" ht="30.75" customHeight="1">
      <c r="A8" s="22" t="s">
        <v>8</v>
      </c>
      <c r="B8" s="19">
        <v>2197.3200000000002</v>
      </c>
      <c r="C8" s="25">
        <v>1887.79</v>
      </c>
      <c r="D8" s="19">
        <v>309.52</v>
      </c>
      <c r="E8" s="16">
        <f>C8</f>
        <v>1887.79</v>
      </c>
      <c r="F8" s="16">
        <f>D8</f>
        <v>309.52</v>
      </c>
      <c r="G8" s="26"/>
    </row>
    <row r="9" spans="1:10" s="24" customFormat="1" ht="30.75" customHeight="1">
      <c r="A9" s="27" t="s">
        <v>9</v>
      </c>
      <c r="B9" s="19">
        <v>27208.48</v>
      </c>
      <c r="C9" s="19">
        <v>13516.44</v>
      </c>
      <c r="D9" s="19">
        <v>13692.03</v>
      </c>
      <c r="E9" s="16">
        <f>C9+C10+C11</f>
        <v>58173.71</v>
      </c>
      <c r="F9" s="16">
        <f>D9+D10+D11</f>
        <v>52833.55</v>
      </c>
      <c r="G9" s="28"/>
      <c r="H9" s="29"/>
      <c r="I9" s="29"/>
      <c r="J9" s="29"/>
    </row>
    <row r="10" spans="1:10" s="24" customFormat="1" ht="30.75" customHeight="1">
      <c r="A10" s="22" t="s">
        <v>10</v>
      </c>
      <c r="B10" s="19">
        <v>63552.75</v>
      </c>
      <c r="C10" s="19">
        <v>31989.84</v>
      </c>
      <c r="D10" s="19">
        <v>31562.91</v>
      </c>
      <c r="E10" s="30">
        <f>C12+C13</f>
        <v>65024.56</v>
      </c>
      <c r="F10" s="30">
        <f>D12+D13</f>
        <v>53901.47</v>
      </c>
      <c r="G10" s="26"/>
      <c r="H10" s="31"/>
      <c r="I10" s="31"/>
      <c r="J10" s="31"/>
    </row>
    <row r="11" spans="1:10" s="24" customFormat="1" ht="30.75" customHeight="1">
      <c r="A11" s="22" t="s">
        <v>11</v>
      </c>
      <c r="B11" s="19">
        <v>20246.04</v>
      </c>
      <c r="C11" s="19">
        <v>12667.43</v>
      </c>
      <c r="D11" s="19">
        <v>7578.61</v>
      </c>
      <c r="E11" s="30">
        <f>C14</f>
        <v>28321.22</v>
      </c>
      <c r="F11" s="30">
        <f>D14</f>
        <v>28570.91</v>
      </c>
      <c r="G11" s="32"/>
    </row>
    <row r="12" spans="1:10" s="35" customFormat="1" ht="30.75" customHeight="1">
      <c r="A12" s="22" t="s">
        <v>12</v>
      </c>
      <c r="B12" s="19">
        <v>44787.73</v>
      </c>
      <c r="C12" s="19">
        <v>23358.49</v>
      </c>
      <c r="D12" s="19">
        <v>21429.24</v>
      </c>
      <c r="E12" s="16">
        <f>SUM(E7:E11)</f>
        <v>160311.21</v>
      </c>
      <c r="F12" s="16">
        <f>SUM(F7:F11)</f>
        <v>138078.67000000001</v>
      </c>
      <c r="G12" s="33"/>
      <c r="H12" s="34"/>
      <c r="I12" s="34"/>
      <c r="J12" s="34"/>
    </row>
    <row r="13" spans="1:10" s="35" customFormat="1" ht="30.75" customHeight="1">
      <c r="A13" s="22" t="s">
        <v>13</v>
      </c>
      <c r="B13" s="19">
        <v>74138.3</v>
      </c>
      <c r="C13" s="19">
        <v>41666.07</v>
      </c>
      <c r="D13" s="19">
        <v>32472.23</v>
      </c>
      <c r="E13" s="36"/>
      <c r="F13" s="36"/>
      <c r="G13" s="37"/>
      <c r="H13" s="38"/>
      <c r="I13" s="38"/>
      <c r="J13" s="38"/>
    </row>
    <row r="14" spans="1:10" s="35" customFormat="1" ht="30.75" customHeight="1">
      <c r="A14" s="39" t="s">
        <v>14</v>
      </c>
      <c r="B14" s="19">
        <v>56892.13</v>
      </c>
      <c r="C14" s="19">
        <v>28321.22</v>
      </c>
      <c r="D14" s="19">
        <v>28570.91</v>
      </c>
      <c r="E14" s="40"/>
      <c r="F14" s="40"/>
      <c r="G14" s="37"/>
    </row>
    <row r="15" spans="1:10" s="35" customFormat="1" ht="25.5" customHeight="1">
      <c r="A15" s="41"/>
      <c r="B15" s="42" t="s">
        <v>15</v>
      </c>
      <c r="C15" s="42"/>
      <c r="D15" s="42"/>
      <c r="E15" s="40"/>
      <c r="F15" s="40"/>
      <c r="G15" s="37"/>
    </row>
    <row r="16" spans="1:10" s="18" customFormat="1" ht="30.75" customHeight="1">
      <c r="A16" s="14" t="s">
        <v>6</v>
      </c>
      <c r="B16" s="43">
        <v>100</v>
      </c>
      <c r="C16" s="43">
        <v>100</v>
      </c>
      <c r="D16" s="43">
        <v>100</v>
      </c>
      <c r="E16" s="44"/>
      <c r="F16" s="20"/>
      <c r="G16" s="21"/>
    </row>
    <row r="17" spans="1:7" s="18" customFormat="1" ht="6" customHeight="1">
      <c r="A17" s="14"/>
      <c r="B17" s="43"/>
      <c r="C17" s="43"/>
      <c r="D17" s="43"/>
      <c r="E17" s="20"/>
      <c r="F17" s="20"/>
      <c r="G17" s="21"/>
    </row>
    <row r="18" spans="1:7" s="24" customFormat="1" ht="30.75" customHeight="1">
      <c r="A18" s="24" t="s">
        <v>7</v>
      </c>
      <c r="B18" s="45">
        <f>B7/B5*100</f>
        <v>3.1392283431586772</v>
      </c>
      <c r="C18" s="45">
        <f>C7/C5*100</f>
        <v>4.3065794147159515</v>
      </c>
      <c r="D18" s="45">
        <f>D7/D5*100</f>
        <v>1.7839250624299898</v>
      </c>
      <c r="E18" s="36">
        <f>C18</f>
        <v>4.3065794147159515</v>
      </c>
      <c r="F18" s="36">
        <f>D18</f>
        <v>1.7839250624299898</v>
      </c>
      <c r="G18" s="23"/>
    </row>
    <row r="19" spans="1:7" s="24" customFormat="1" ht="30.75" customHeight="1">
      <c r="A19" s="22" t="s">
        <v>8</v>
      </c>
      <c r="B19" s="45">
        <f>B8/B5*100</f>
        <v>0.73639224170765305</v>
      </c>
      <c r="C19" s="45">
        <f>C8/C5*100</f>
        <v>1.1775782131780921</v>
      </c>
      <c r="D19" s="45">
        <f>D8/D5*100</f>
        <v>0.22416206645095868</v>
      </c>
      <c r="E19" s="36">
        <f>C19</f>
        <v>1.1775782131780921</v>
      </c>
      <c r="F19" s="36">
        <f>D19</f>
        <v>0.22416206645095868</v>
      </c>
      <c r="G19" s="23"/>
    </row>
    <row r="20" spans="1:7" s="24" customFormat="1" ht="30.75" customHeight="1">
      <c r="A20" s="27" t="s">
        <v>9</v>
      </c>
      <c r="B20" s="45">
        <f>B9/B5*100</f>
        <v>9.1184322632378727</v>
      </c>
      <c r="C20" s="45">
        <f>C9/C5*100</f>
        <v>8.4313749218551273</v>
      </c>
      <c r="D20" s="45">
        <f>D9/D5*100</f>
        <v>9.9161079694640737</v>
      </c>
      <c r="E20" s="46">
        <f>E9*100/E5</f>
        <v>36.28798634855292</v>
      </c>
      <c r="F20" s="46">
        <f>F9*100/F5</f>
        <v>38.26336826680037</v>
      </c>
      <c r="G20" s="23"/>
    </row>
    <row r="21" spans="1:7" s="24" customFormat="1" ht="30.75" customHeight="1">
      <c r="A21" s="22" t="s">
        <v>10</v>
      </c>
      <c r="B21" s="45">
        <f>B10/B5*100</f>
        <v>21.298560081911621</v>
      </c>
      <c r="C21" s="45">
        <f>C10/C5*100</f>
        <v>19.954835350888104</v>
      </c>
      <c r="D21" s="45">
        <f>D10/D5*100</f>
        <v>22.858642830206865</v>
      </c>
      <c r="E21" s="46">
        <f>E10*100/E5</f>
        <v>40.56145543408973</v>
      </c>
      <c r="F21" s="46">
        <f>F10*100/F5</f>
        <v>39.036782437142541</v>
      </c>
      <c r="G21" s="23"/>
    </row>
    <row r="22" spans="1:7" s="24" customFormat="1" ht="30.75" customHeight="1">
      <c r="A22" s="22" t="s">
        <v>11</v>
      </c>
      <c r="B22" s="45">
        <f>B11/B5*100</f>
        <v>6.7850958355190922</v>
      </c>
      <c r="C22" s="45">
        <f>C11/C5*100</f>
        <v>7.9017738122135182</v>
      </c>
      <c r="D22" s="45">
        <f>D11/D5*100</f>
        <v>5.4886174671294263</v>
      </c>
      <c r="E22" s="47">
        <f>C25</f>
        <v>17.666399145362377</v>
      </c>
      <c r="F22" s="47">
        <f>D25</f>
        <v>20.691762167176144</v>
      </c>
      <c r="G22" s="23"/>
    </row>
    <row r="23" spans="1:7" s="35" customFormat="1" ht="30.75" customHeight="1">
      <c r="A23" s="22" t="s">
        <v>12</v>
      </c>
      <c r="B23" s="45">
        <f>B12/B5*100</f>
        <v>15.009801437977673</v>
      </c>
      <c r="C23" s="45">
        <f>C12/C5*100</f>
        <v>14.570714389173759</v>
      </c>
      <c r="D23" s="45">
        <f>D12/D5*100</f>
        <v>15.519587493129821</v>
      </c>
      <c r="E23" s="48">
        <f>SUM(E18:E22)</f>
        <v>99.999998555899069</v>
      </c>
      <c r="F23" s="48">
        <f>SUM(F18:F22)</f>
        <v>100</v>
      </c>
      <c r="G23" s="37"/>
    </row>
    <row r="24" spans="1:7" s="35" customFormat="1" ht="30.75" customHeight="1">
      <c r="A24" s="22" t="s">
        <v>13</v>
      </c>
      <c r="B24" s="45">
        <f>B13/B5*100</f>
        <v>24.846116602677121</v>
      </c>
      <c r="C24" s="45">
        <f>C13/C5*100</f>
        <v>25.990738514746504</v>
      </c>
      <c r="D24" s="45">
        <f>D13/D5*100</f>
        <v>23.517194944012711</v>
      </c>
      <c r="E24" s="49"/>
      <c r="F24" s="5"/>
      <c r="G24" s="37"/>
    </row>
    <row r="25" spans="1:7" s="35" customFormat="1" ht="30.75" customHeight="1">
      <c r="A25" s="50" t="s">
        <v>14</v>
      </c>
      <c r="B25" s="51">
        <f>B14/B5*100</f>
        <v>19.066373193810286</v>
      </c>
      <c r="C25" s="51">
        <f>C14/C5*100</f>
        <v>17.666399145362377</v>
      </c>
      <c r="D25" s="51">
        <f>D14/D5*100</f>
        <v>20.691762167176144</v>
      </c>
      <c r="E25" s="49"/>
      <c r="F25" s="5"/>
      <c r="G25" s="37"/>
    </row>
    <row r="26" spans="1:7" s="35" customFormat="1" ht="31.5" customHeight="1">
      <c r="A26" s="52" t="s">
        <v>16</v>
      </c>
      <c r="E26" s="40"/>
      <c r="F26" s="40"/>
      <c r="G26" s="37"/>
    </row>
    <row r="27" spans="1:7" s="56" customFormat="1" ht="24" customHeight="1">
      <c r="A27" s="35" t="s">
        <v>17</v>
      </c>
      <c r="B27" s="53"/>
      <c r="C27" s="53"/>
      <c r="D27" s="53"/>
      <c r="E27" s="54"/>
      <c r="F27" s="55"/>
    </row>
  </sheetData>
  <mergeCells count="2">
    <mergeCell ref="B4:D4"/>
    <mergeCell ref="B15:D15"/>
  </mergeCells>
  <printOptions horizontalCentered="1"/>
  <pageMargins left="0.93" right="0.3" top="0.98425196850393704" bottom="0.6692913385826772" header="0.51181102362204722" footer="0.51181102362204722"/>
  <pageSetup paperSize="9" orientation="portrait" verticalDpi="300" r:id="rId1"/>
  <headerFooter alignWithMargins="0">
    <oddHeader>&amp;C&amp;"TH SarabunPSK,ธรรมดา"29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2016-02-08T02:35:35Z</dcterms:created>
  <dcterms:modified xsi:type="dcterms:W3CDTF">2016-02-08T02:35:43Z</dcterms:modified>
</cp:coreProperties>
</file>