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4" sheetId="14" r:id="rId1"/>
  </sheets>
  <calcPr calcId="152511"/>
</workbook>
</file>

<file path=xl/calcChain.xml><?xml version="1.0" encoding="utf-8"?>
<calcChain xmlns="http://schemas.openxmlformats.org/spreadsheetml/2006/main">
  <c r="F9" i="14" l="1"/>
  <c r="G9" i="14" l="1"/>
  <c r="H9" i="14"/>
  <c r="I9" i="14"/>
  <c r="J9" i="14"/>
  <c r="K9" i="14"/>
  <c r="E9" i="14"/>
  <c r="F10" i="14"/>
  <c r="G10" i="14"/>
  <c r="H10" i="14"/>
  <c r="I10" i="14"/>
  <c r="J10" i="14"/>
  <c r="K10" i="14"/>
  <c r="E10" i="14"/>
  <c r="F11" i="14"/>
  <c r="G11" i="14"/>
  <c r="H11" i="14"/>
  <c r="I11" i="14"/>
  <c r="J11" i="14"/>
  <c r="K11" i="14"/>
  <c r="E11" i="14"/>
  <c r="F17" i="14"/>
  <c r="G17" i="14"/>
  <c r="H17" i="14"/>
  <c r="I17" i="14"/>
  <c r="J17" i="14"/>
  <c r="E17" i="14"/>
  <c r="F18" i="14"/>
  <c r="G18" i="14"/>
  <c r="H18" i="14"/>
  <c r="I18" i="14"/>
  <c r="J18" i="14"/>
  <c r="E18" i="14"/>
  <c r="F22" i="14"/>
  <c r="G22" i="14"/>
  <c r="H22" i="14"/>
  <c r="E22" i="14"/>
  <c r="F23" i="14"/>
  <c r="E23" i="14"/>
  <c r="F21" i="14"/>
  <c r="E21" i="14"/>
  <c r="F20" i="14"/>
  <c r="E20" i="14"/>
  <c r="F19" i="14"/>
  <c r="E19" i="14"/>
  <c r="E13" i="14"/>
  <c r="F13" i="14"/>
  <c r="E14" i="14"/>
  <c r="F14" i="14"/>
  <c r="E15" i="14"/>
  <c r="F15" i="14"/>
  <c r="F12" i="14"/>
  <c r="E12" i="14"/>
</calcChain>
</file>

<file path=xl/sharedStrings.xml><?xml version="1.0" encoding="utf-8"?>
<sst xmlns="http://schemas.openxmlformats.org/spreadsheetml/2006/main" count="170" uniqueCount="68">
  <si>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</si>
  <si>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</si>
  <si>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</si>
  <si>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</si>
  <si>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</si>
  <si>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</si>
  <si>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</si>
  <si>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</si>
  <si>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</si>
  <si>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</si>
  <si>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</si>
  <si>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</si>
  <si>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</si>
  <si>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</si>
  <si>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</si>
  <si>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</si>
  <si>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</si>
  <si>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</si>
  <si>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</si>
  <si>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</si>
  <si>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</si>
  <si>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</si>
  <si>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</si>
  <si>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</si>
  <si>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</si>
  <si>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</si>
  <si>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</si>
  <si>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</si>
  <si>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</si>
  <si>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</si>
  <si>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</si>
  <si>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</si>
  <si>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</si>
  <si>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</si>
  <si>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</si>
  <si>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</si>
  <si>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</si>
  <si>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>หมายเหตุ:  ………...…………………………………...……..</t>
  </si>
  <si>
    <t xml:space="preserve">       Note:  …………...………………………………………..</t>
  </si>
  <si>
    <t>กระทรวงการอุดมศึกษา วิทยาศาสตร์ วิจัยและนวัตกรรม</t>
  </si>
  <si>
    <t>กระทรวงการอุดมศึกษา วิทยาศาสตร์</t>
  </si>
  <si>
    <t xml:space="preserve">  วิจัยและนวัตกรรม</t>
  </si>
  <si>
    <t>Ministry of higher education, science,</t>
  </si>
  <si>
    <t xml:space="preserve">   research and innovation</t>
  </si>
  <si>
    <t xml:space="preserve">                Ministry of Higher Education, Science, Research and Innovation</t>
  </si>
  <si>
    <t>-</t>
  </si>
  <si>
    <t>อาจารย์ในระดับอาชีวศึกษา และอุดมศึกษา จำแนกตามวุฒิการศึกษา สังกัด และเพศ ปีการศึกษา 2563</t>
  </si>
  <si>
    <t>Lecturer in Vocational and Higher Education by Qualification, Jurisdiction and Sex: Academic Year 2020</t>
  </si>
  <si>
    <t xml:space="preserve">  วิทยาลัยการอาชีพสุไหงโก-ลก</t>
  </si>
  <si>
    <t xml:space="preserve">  วิทยาลัยการอาชีพตากใบ</t>
  </si>
  <si>
    <t xml:space="preserve">  วิทยาลัยสารพัดช่างนราธิวาส</t>
  </si>
  <si>
    <t xml:space="preserve">  วิทยาลัยเทคนิคนราธิวาส</t>
  </si>
  <si>
    <t xml:space="preserve">  วิทยาลัยชุมชนนราธิวาส</t>
  </si>
  <si>
    <t xml:space="preserve">  วิทยาลัยเกษตรและเทคโนโลยีนราธิวาส</t>
  </si>
  <si>
    <t xml:space="preserve">  มหาวิทยาลัยนราธิวาสราชนครินทร์</t>
  </si>
  <si>
    <t xml:space="preserve"> สถาบันรัชต์ภาคย์ นราธิวาส</t>
  </si>
  <si>
    <t xml:space="preserve">  Sungikolok industrial and community education collage</t>
  </si>
  <si>
    <t xml:space="preserve">  Takbai industrial and community education collage</t>
  </si>
  <si>
    <t xml:space="preserve">  Narathiwat polytechnic college</t>
  </si>
  <si>
    <t xml:space="preserve">  Narathiwat technical college</t>
  </si>
  <si>
    <t xml:space="preserve">  Narathiwat community college</t>
  </si>
  <si>
    <t xml:space="preserve">  Narathiwat college of agriculture and technology</t>
  </si>
  <si>
    <t xml:space="preserve">  Princess of Naradhiwas University</t>
  </si>
  <si>
    <t xml:space="preserve"> Narathiwat Ratapark institute </t>
  </si>
  <si>
    <t>สถาบันการศึกษาสังกัด สนง.คณะกรรมการการอาชีวศึกษาภายในจังหวัดนราธิวาส</t>
  </si>
  <si>
    <t xml:space="preserve">    Source:  Education institute of Office of the Vocational Education Commission in Narathiwat province</t>
  </si>
  <si>
    <t>สถาบันการศึกษาสังกัด สนง.คณะกรรมการการอุดมศึกษาภายในจังหวัดนราธิวาส</t>
  </si>
  <si>
    <t xml:space="preserve">                Education institute of Office of the Higher Education Commission in Narathiwat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</si>
</sst>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Border="1"/>
    <xf numFmtId="0" fontId="6" fillId="0" borderId="0" xfId="0" applyFont="1" applyBorder="1"/>
    <xf numFmtId="0" fontId="4" fillId="0" borderId="0" xfId="0" applyFont="1"/>
    <xf numFmtId="0" fontId="7" fillId="0" borderId="8" xfId="0" applyFont="1" applyBorder="1"/>
    <xf numFmtId="0" fontId="7" fillId="0" borderId="7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/>
    <xf numFmtId="0" fontId="6" fillId="0" borderId="8" xfId="0" applyFont="1" applyBorder="1"/>
    <xf numFmtId="0" fontId="6" fillId="0" borderId="6" xfId="0" applyFont="1" applyBorder="1"/>
    <xf numFmtId="44" fontId="6" fillId="0" borderId="0" xfId="2" applyFont="1"/>
    <xf numFmtId="164" fontId="5" fillId="0" borderId="0" xfId="0" applyNumberFormat="1" applyFont="1"/>
    <xf numFmtId="164" fontId="4" fillId="0" borderId="4" xfId="1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2" xfId="0" applyFont="1" applyFill="1" applyBorder="1"/>
    <xf numFmtId="164" fontId="6" fillId="0" borderId="4" xfId="1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vertical="top"/>
    </xf>
    <xf numFmtId="164" fontId="6" fillId="0" borderId="2" xfId="1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Border="1"/>
    <xf numFmtId="164" fontId="7" fillId="0" borderId="4" xfId="1" applyNumberFormat="1" applyFont="1" applyFill="1" applyBorder="1"/>
    <xf numFmtId="164" fontId="4" fillId="0" borderId="15" xfId="1" applyNumberFormat="1" applyFont="1" applyFill="1" applyBorder="1" applyAlignment="1">
      <alignment horizontal="right" vertical="top"/>
    </xf>
    <xf numFmtId="0" fontId="7" fillId="0" borderId="7" xfId="0" quotePrefix="1" applyFont="1" applyBorder="1"/>
    <xf numFmtId="165" fontId="6" fillId="0" borderId="5" xfId="1" applyNumberFormat="1" applyFont="1" applyBorder="1" applyAlignment="1">
      <alignment horizontal="right"/>
    </xf>
    <xf numFmtId="165" fontId="6" fillId="0" borderId="7" xfId="1" applyNumberFormat="1" applyFont="1" applyBorder="1" applyAlignment="1">
      <alignment horizontal="right"/>
    </xf>
    <xf numFmtId="0" fontId="7" fillId="0" borderId="0" xfId="0" applyFont="1" applyFill="1" applyBorder="1" applyAlignment="1">
      <alignment vertical="top"/>
    </xf>
    <xf numFmtId="164" fontId="6" fillId="0" borderId="3" xfId="1" applyNumberFormat="1" applyFont="1" applyFill="1" applyBorder="1" applyAlignment="1">
      <alignment horizontal="right" vertical="top"/>
    </xf>
    <xf numFmtId="164" fontId="7" fillId="0" borderId="3" xfId="1" applyNumberFormat="1" applyFont="1" applyFill="1" applyBorder="1"/>
    <xf numFmtId="0" fontId="8" fillId="0" borderId="0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5" name="Group 4">
          <a:extLst>
            <a:ext uri="{FF2B5EF4-FFF2-40B4-BE49-F238E27FC236}">
              <a16:creationId xmlns="" xmlns:a16="http://schemas.microsoft.com/office/drawing/2014/main" id="{875E2777-6B9A-4953-A9EB-18CA42B8316B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="" xmlns:a16="http://schemas.microsoft.com/office/drawing/2014/main" id="{53762C3A-A7E6-4624-AAE0-8E9A2442185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24E2BF15-53C4-4E1F-BCE2-7C3DFA289E8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34"/>
  <sheetViews>
    <sheetView showGridLines="0" tabSelected="1" zoomScaleNormal="100" workbookViewId="0"/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7" x14ac:dyDescent="0.3">
      <c r="B1" s="1" t="s">
        <v>9</v>
      </c>
      <c r="C1" s="2">
        <v>3.14</v>
      </c>
      <c r="D1" s="1" t="s">
        <v>46</v>
      </c>
      <c r="E1" s="1"/>
      <c r="F1" s="1"/>
      <c r="G1" s="1"/>
      <c r="H1" s="1"/>
      <c r="I1" s="1"/>
      <c r="J1" s="1"/>
      <c r="M1" s="23"/>
      <c r="O1" s="7"/>
    </row>
    <row r="2" spans="1:17" s="9" customFormat="1" x14ac:dyDescent="0.3">
      <c r="B2" s="1" t="s">
        <v>23</v>
      </c>
      <c r="C2" s="2">
        <v>3.14</v>
      </c>
      <c r="D2" s="1" t="s">
        <v>47</v>
      </c>
      <c r="O2" s="3"/>
    </row>
    <row r="3" spans="1:17" ht="24" customHeight="1" x14ac:dyDescent="0.3">
      <c r="A3" s="45" t="s">
        <v>7</v>
      </c>
      <c r="B3" s="45"/>
      <c r="C3" s="45"/>
      <c r="D3" s="46"/>
      <c r="E3" s="54"/>
      <c r="F3" s="55"/>
      <c r="G3" s="66" t="s">
        <v>19</v>
      </c>
      <c r="H3" s="67"/>
      <c r="I3" s="68"/>
      <c r="J3" s="68"/>
      <c r="K3" s="68"/>
      <c r="L3" s="68"/>
      <c r="M3" s="68"/>
      <c r="N3" s="69"/>
      <c r="O3" s="63" t="s">
        <v>12</v>
      </c>
      <c r="P3" s="45"/>
    </row>
    <row r="4" spans="1:17" ht="24" customHeight="1" x14ac:dyDescent="0.3">
      <c r="A4" s="47"/>
      <c r="B4" s="47"/>
      <c r="C4" s="47"/>
      <c r="D4" s="48"/>
      <c r="E4" s="12"/>
      <c r="F4" s="13"/>
      <c r="G4" s="56" t="s">
        <v>8</v>
      </c>
      <c r="H4" s="57"/>
      <c r="I4" s="56" t="s">
        <v>15</v>
      </c>
      <c r="J4" s="57"/>
      <c r="K4" s="56" t="s">
        <v>14</v>
      </c>
      <c r="L4" s="60"/>
      <c r="M4" s="56" t="s">
        <v>6</v>
      </c>
      <c r="N4" s="57"/>
      <c r="O4" s="64"/>
      <c r="P4" s="47"/>
    </row>
    <row r="5" spans="1:17" ht="16.5" customHeight="1" x14ac:dyDescent="0.3">
      <c r="A5" s="49"/>
      <c r="B5" s="49"/>
      <c r="C5" s="49"/>
      <c r="D5" s="48"/>
      <c r="E5" s="56" t="s">
        <v>0</v>
      </c>
      <c r="F5" s="57"/>
      <c r="G5" s="56" t="s">
        <v>32</v>
      </c>
      <c r="H5" s="57"/>
      <c r="I5" s="56" t="s">
        <v>16</v>
      </c>
      <c r="J5" s="57"/>
      <c r="K5" s="56" t="s">
        <v>34</v>
      </c>
      <c r="L5" s="57"/>
      <c r="M5" s="56" t="s">
        <v>18</v>
      </c>
      <c r="N5" s="57"/>
      <c r="O5" s="64"/>
      <c r="P5" s="49"/>
    </row>
    <row r="6" spans="1:17" ht="16.5" customHeight="1" x14ac:dyDescent="0.3">
      <c r="A6" s="49"/>
      <c r="B6" s="49"/>
      <c r="C6" s="49"/>
      <c r="D6" s="48"/>
      <c r="E6" s="52" t="s">
        <v>1</v>
      </c>
      <c r="F6" s="53"/>
      <c r="G6" s="52" t="s">
        <v>13</v>
      </c>
      <c r="H6" s="53"/>
      <c r="I6" s="52" t="s">
        <v>33</v>
      </c>
      <c r="J6" s="53"/>
      <c r="K6" s="70" t="s">
        <v>17</v>
      </c>
      <c r="L6" s="72"/>
      <c r="M6" s="70" t="s">
        <v>35</v>
      </c>
      <c r="N6" s="71"/>
      <c r="O6" s="64"/>
      <c r="P6" s="49"/>
    </row>
    <row r="7" spans="1:17" x14ac:dyDescent="0.3">
      <c r="A7" s="49"/>
      <c r="B7" s="49"/>
      <c r="C7" s="49"/>
      <c r="D7" s="48"/>
      <c r="E7" s="16" t="s">
        <v>2</v>
      </c>
      <c r="F7" s="16" t="s">
        <v>3</v>
      </c>
      <c r="G7" s="16" t="s">
        <v>2</v>
      </c>
      <c r="H7" s="16" t="s">
        <v>3</v>
      </c>
      <c r="I7" s="17" t="s">
        <v>2</v>
      </c>
      <c r="J7" s="16" t="s">
        <v>3</v>
      </c>
      <c r="K7" s="16" t="s">
        <v>2</v>
      </c>
      <c r="L7" s="16" t="s">
        <v>3</v>
      </c>
      <c r="M7" s="16" t="s">
        <v>2</v>
      </c>
      <c r="N7" s="16" t="s">
        <v>3</v>
      </c>
      <c r="O7" s="64"/>
      <c r="P7" s="49"/>
    </row>
    <row r="8" spans="1:17" ht="15.75" customHeight="1" x14ac:dyDescent="0.3">
      <c r="A8" s="50"/>
      <c r="B8" s="50"/>
      <c r="C8" s="50"/>
      <c r="D8" s="51"/>
      <c r="E8" s="18" t="s">
        <v>4</v>
      </c>
      <c r="F8" s="15" t="s">
        <v>5</v>
      </c>
      <c r="G8" s="18" t="s">
        <v>4</v>
      </c>
      <c r="H8" s="15" t="s">
        <v>5</v>
      </c>
      <c r="I8" s="14" t="s">
        <v>4</v>
      </c>
      <c r="J8" s="18" t="s">
        <v>5</v>
      </c>
      <c r="K8" s="18" t="s">
        <v>4</v>
      </c>
      <c r="L8" s="15" t="s">
        <v>5</v>
      </c>
      <c r="M8" s="18" t="s">
        <v>4</v>
      </c>
      <c r="N8" s="15" t="s">
        <v>5</v>
      </c>
      <c r="O8" s="65"/>
      <c r="P8" s="50"/>
    </row>
    <row r="9" spans="1:17" s="7" customFormat="1" x14ac:dyDescent="0.3">
      <c r="A9" s="43" t="s">
        <v>20</v>
      </c>
      <c r="B9" s="43"/>
      <c r="C9" s="43"/>
      <c r="D9" s="44"/>
      <c r="E9" s="24">
        <f>SUM(E10,E17,E24)</f>
        <v>435</v>
      </c>
      <c r="F9" s="24">
        <f>SUM(F10,F17,F24)</f>
        <v>429</v>
      </c>
      <c r="G9" s="24">
        <f t="shared" ref="G9:K9" si="0">SUM(G10,G17,G24)</f>
        <v>308</v>
      </c>
      <c r="H9" s="24">
        <f t="shared" si="0"/>
        <v>340</v>
      </c>
      <c r="I9" s="24">
        <f t="shared" si="0"/>
        <v>126</v>
      </c>
      <c r="J9" s="24">
        <f t="shared" si="0"/>
        <v>89</v>
      </c>
      <c r="K9" s="24">
        <f t="shared" si="0"/>
        <v>1</v>
      </c>
      <c r="L9" s="36" t="s">
        <v>45</v>
      </c>
      <c r="M9" s="36" t="s">
        <v>45</v>
      </c>
      <c r="N9" s="36" t="s">
        <v>45</v>
      </c>
      <c r="O9" s="61" t="s">
        <v>1</v>
      </c>
      <c r="P9" s="62"/>
    </row>
    <row r="10" spans="1:17" x14ac:dyDescent="0.3">
      <c r="A10" s="25" t="s">
        <v>22</v>
      </c>
      <c r="B10" s="26"/>
      <c r="C10" s="26"/>
      <c r="D10" s="28"/>
      <c r="E10" s="29">
        <f>SUM(E11,E16)</f>
        <v>134</v>
      </c>
      <c r="F10" s="29">
        <f t="shared" ref="F10:K10" si="1">SUM(F11,F16)</f>
        <v>78</v>
      </c>
      <c r="G10" s="29">
        <f t="shared" si="1"/>
        <v>58</v>
      </c>
      <c r="H10" s="29">
        <f t="shared" si="1"/>
        <v>28</v>
      </c>
      <c r="I10" s="29">
        <f t="shared" si="1"/>
        <v>75</v>
      </c>
      <c r="J10" s="29">
        <f t="shared" si="1"/>
        <v>50</v>
      </c>
      <c r="K10" s="29">
        <f t="shared" si="1"/>
        <v>1</v>
      </c>
      <c r="L10" s="29" t="s">
        <v>45</v>
      </c>
      <c r="M10" s="29" t="s">
        <v>45</v>
      </c>
      <c r="N10" s="29" t="s">
        <v>45</v>
      </c>
      <c r="O10" s="58" t="s">
        <v>21</v>
      </c>
      <c r="P10" s="59"/>
      <c r="Q10" s="19"/>
    </row>
    <row r="11" spans="1:17" x14ac:dyDescent="0.3">
      <c r="A11" s="25"/>
      <c r="B11" s="27" t="s">
        <v>24</v>
      </c>
      <c r="C11" s="25"/>
      <c r="D11" s="28"/>
      <c r="E11" s="29">
        <f>SUM(E12:E15)</f>
        <v>134</v>
      </c>
      <c r="F11" s="29">
        <f t="shared" ref="F11:K11" si="2">SUM(F12:F15)</f>
        <v>78</v>
      </c>
      <c r="G11" s="29">
        <f t="shared" si="2"/>
        <v>58</v>
      </c>
      <c r="H11" s="29">
        <f t="shared" si="2"/>
        <v>28</v>
      </c>
      <c r="I11" s="29">
        <f t="shared" si="2"/>
        <v>75</v>
      </c>
      <c r="J11" s="29">
        <f t="shared" si="2"/>
        <v>50</v>
      </c>
      <c r="K11" s="29">
        <f t="shared" si="2"/>
        <v>1</v>
      </c>
      <c r="L11" s="29" t="s">
        <v>45</v>
      </c>
      <c r="M11" s="29" t="s">
        <v>45</v>
      </c>
      <c r="N11" s="29" t="s">
        <v>45</v>
      </c>
      <c r="O11" s="30"/>
      <c r="P11" s="40" t="s">
        <v>28</v>
      </c>
      <c r="Q11" s="6"/>
    </row>
    <row r="12" spans="1:17" x14ac:dyDescent="0.3">
      <c r="A12" s="25"/>
      <c r="B12" s="27" t="s">
        <v>48</v>
      </c>
      <c r="C12" s="25"/>
      <c r="D12" s="28"/>
      <c r="E12" s="29">
        <f>SUM(G12,I12,K12,M12)</f>
        <v>33</v>
      </c>
      <c r="F12" s="41">
        <f>SUM(H12,J12,L12,N12)</f>
        <v>29</v>
      </c>
      <c r="G12" s="29">
        <v>4</v>
      </c>
      <c r="H12" s="41">
        <v>4</v>
      </c>
      <c r="I12" s="29">
        <v>29</v>
      </c>
      <c r="J12" s="31">
        <v>25</v>
      </c>
      <c r="K12" s="29" t="s">
        <v>45</v>
      </c>
      <c r="L12" s="29" t="s">
        <v>45</v>
      </c>
      <c r="M12" s="41" t="s">
        <v>45</v>
      </c>
      <c r="N12" s="29" t="s">
        <v>45</v>
      </c>
      <c r="O12" s="30"/>
      <c r="P12" s="40" t="s">
        <v>56</v>
      </c>
      <c r="Q12" s="6"/>
    </row>
    <row r="13" spans="1:17" x14ac:dyDescent="0.3">
      <c r="A13" s="25"/>
      <c r="B13" s="27" t="s">
        <v>49</v>
      </c>
      <c r="C13" s="25"/>
      <c r="D13" s="28"/>
      <c r="E13" s="29">
        <f t="shared" ref="E13:E15" si="3">SUM(G13,I13,K13,M13)</f>
        <v>9</v>
      </c>
      <c r="F13" s="41">
        <f t="shared" ref="F13:F15" si="4">SUM(H13,J13,L13,N13)</f>
        <v>4</v>
      </c>
      <c r="G13" s="29">
        <v>7</v>
      </c>
      <c r="H13" s="41">
        <v>2</v>
      </c>
      <c r="I13" s="29">
        <v>2</v>
      </c>
      <c r="J13" s="31">
        <v>2</v>
      </c>
      <c r="K13" s="29" t="s">
        <v>45</v>
      </c>
      <c r="L13" s="29" t="s">
        <v>45</v>
      </c>
      <c r="M13" s="41" t="s">
        <v>45</v>
      </c>
      <c r="N13" s="29" t="s">
        <v>45</v>
      </c>
      <c r="O13" s="30"/>
      <c r="P13" s="40" t="s">
        <v>57</v>
      </c>
      <c r="Q13" s="6"/>
    </row>
    <row r="14" spans="1:17" x14ac:dyDescent="0.3">
      <c r="A14" s="25"/>
      <c r="B14" s="27" t="s">
        <v>50</v>
      </c>
      <c r="C14" s="25"/>
      <c r="D14" s="28"/>
      <c r="E14" s="29">
        <f t="shared" si="3"/>
        <v>30</v>
      </c>
      <c r="F14" s="41">
        <f t="shared" si="4"/>
        <v>18</v>
      </c>
      <c r="G14" s="29">
        <v>1</v>
      </c>
      <c r="H14" s="41">
        <v>2</v>
      </c>
      <c r="I14" s="29">
        <v>28</v>
      </c>
      <c r="J14" s="31">
        <v>16</v>
      </c>
      <c r="K14" s="29">
        <v>1</v>
      </c>
      <c r="L14" s="29" t="s">
        <v>45</v>
      </c>
      <c r="M14" s="41" t="s">
        <v>45</v>
      </c>
      <c r="N14" s="29" t="s">
        <v>45</v>
      </c>
      <c r="O14" s="30"/>
      <c r="P14" s="40" t="s">
        <v>58</v>
      </c>
      <c r="Q14" s="6"/>
    </row>
    <row r="15" spans="1:17" x14ac:dyDescent="0.3">
      <c r="A15" s="25"/>
      <c r="B15" s="27" t="s">
        <v>51</v>
      </c>
      <c r="C15" s="25"/>
      <c r="D15" s="28"/>
      <c r="E15" s="29">
        <f t="shared" si="3"/>
        <v>62</v>
      </c>
      <c r="F15" s="41">
        <f t="shared" si="4"/>
        <v>27</v>
      </c>
      <c r="G15" s="29">
        <v>46</v>
      </c>
      <c r="H15" s="41">
        <v>20</v>
      </c>
      <c r="I15" s="29">
        <v>16</v>
      </c>
      <c r="J15" s="31">
        <v>7</v>
      </c>
      <c r="K15" s="29" t="s">
        <v>45</v>
      </c>
      <c r="L15" s="41" t="s">
        <v>45</v>
      </c>
      <c r="M15" s="29" t="s">
        <v>45</v>
      </c>
      <c r="N15" s="41" t="s">
        <v>45</v>
      </c>
      <c r="O15" s="30"/>
      <c r="P15" s="40" t="s">
        <v>59</v>
      </c>
      <c r="Q15" s="6"/>
    </row>
    <row r="16" spans="1:17" x14ac:dyDescent="0.3">
      <c r="A16" s="25"/>
      <c r="B16" s="27" t="s">
        <v>25</v>
      </c>
      <c r="C16" s="25"/>
      <c r="D16" s="32"/>
      <c r="E16" s="29" t="s">
        <v>45</v>
      </c>
      <c r="F16" s="29" t="s">
        <v>45</v>
      </c>
      <c r="G16" s="29" t="s">
        <v>45</v>
      </c>
      <c r="H16" s="29" t="s">
        <v>45</v>
      </c>
      <c r="I16" s="29" t="s">
        <v>45</v>
      </c>
      <c r="J16" s="29" t="s">
        <v>45</v>
      </c>
      <c r="K16" s="29" t="s">
        <v>45</v>
      </c>
      <c r="L16" s="29" t="s">
        <v>45</v>
      </c>
      <c r="M16" s="29" t="s">
        <v>45</v>
      </c>
      <c r="N16" s="29" t="s">
        <v>45</v>
      </c>
      <c r="O16" s="33"/>
      <c r="P16" s="40" t="s">
        <v>29</v>
      </c>
      <c r="Q16" s="6"/>
    </row>
    <row r="17" spans="1:16" s="6" customFormat="1" ht="17.25" x14ac:dyDescent="0.3">
      <c r="A17" s="27" t="s">
        <v>26</v>
      </c>
      <c r="B17" s="27"/>
      <c r="C17" s="27"/>
      <c r="D17" s="28"/>
      <c r="E17" s="35">
        <f>SUM(E18,E22)</f>
        <v>301</v>
      </c>
      <c r="F17" s="35">
        <f t="shared" ref="F17:J17" si="5">SUM(F18,F22)</f>
        <v>351</v>
      </c>
      <c r="G17" s="35">
        <f t="shared" si="5"/>
        <v>250</v>
      </c>
      <c r="H17" s="35">
        <f t="shared" si="5"/>
        <v>312</v>
      </c>
      <c r="I17" s="35">
        <f t="shared" si="5"/>
        <v>51</v>
      </c>
      <c r="J17" s="35">
        <f t="shared" si="5"/>
        <v>39</v>
      </c>
      <c r="K17" s="29" t="s">
        <v>45</v>
      </c>
      <c r="L17" s="41" t="s">
        <v>45</v>
      </c>
      <c r="M17" s="29" t="s">
        <v>45</v>
      </c>
      <c r="N17" s="29" t="s">
        <v>45</v>
      </c>
      <c r="O17" s="34" t="s">
        <v>27</v>
      </c>
      <c r="P17" s="34"/>
    </row>
    <row r="18" spans="1:16" s="6" customFormat="1" ht="17.25" x14ac:dyDescent="0.3">
      <c r="A18" s="27"/>
      <c r="B18" s="27" t="s">
        <v>10</v>
      </c>
      <c r="C18" s="27"/>
      <c r="D18" s="28"/>
      <c r="E18" s="35">
        <f>SUM(E19:E21)</f>
        <v>293</v>
      </c>
      <c r="F18" s="35">
        <f t="shared" ref="F18:J18" si="6">SUM(F19:F21)</f>
        <v>348</v>
      </c>
      <c r="G18" s="35">
        <f t="shared" si="6"/>
        <v>242</v>
      </c>
      <c r="H18" s="35">
        <f t="shared" si="6"/>
        <v>309</v>
      </c>
      <c r="I18" s="35">
        <f t="shared" si="6"/>
        <v>51</v>
      </c>
      <c r="J18" s="35">
        <f t="shared" si="6"/>
        <v>39</v>
      </c>
      <c r="K18" s="29" t="s">
        <v>45</v>
      </c>
      <c r="L18" s="29" t="s">
        <v>45</v>
      </c>
      <c r="M18" s="29" t="s">
        <v>45</v>
      </c>
      <c r="N18" s="29" t="s">
        <v>45</v>
      </c>
      <c r="O18" s="34"/>
      <c r="P18" s="34" t="s">
        <v>30</v>
      </c>
    </row>
    <row r="19" spans="1:16" s="6" customFormat="1" ht="17.25" x14ac:dyDescent="0.3">
      <c r="A19" s="27"/>
      <c r="B19" s="27" t="s">
        <v>52</v>
      </c>
      <c r="C19" s="27"/>
      <c r="D19" s="28"/>
      <c r="E19" s="29">
        <f t="shared" ref="E19:F21" si="7">SUM(G19,I19,K19,M19)</f>
        <v>80</v>
      </c>
      <c r="F19" s="41">
        <f t="shared" si="7"/>
        <v>114</v>
      </c>
      <c r="G19" s="35">
        <v>65</v>
      </c>
      <c r="H19" s="42">
        <v>90</v>
      </c>
      <c r="I19" s="42">
        <v>15</v>
      </c>
      <c r="J19" s="42">
        <v>24</v>
      </c>
      <c r="K19" s="29" t="s">
        <v>45</v>
      </c>
      <c r="L19" s="29" t="s">
        <v>45</v>
      </c>
      <c r="M19" s="29" t="s">
        <v>45</v>
      </c>
      <c r="N19" s="29" t="s">
        <v>45</v>
      </c>
      <c r="O19" s="34"/>
      <c r="P19" s="34" t="s">
        <v>60</v>
      </c>
    </row>
    <row r="20" spans="1:16" s="6" customFormat="1" ht="17.25" x14ac:dyDescent="0.3">
      <c r="A20" s="27"/>
      <c r="B20" s="27" t="s">
        <v>53</v>
      </c>
      <c r="C20" s="27"/>
      <c r="D20" s="28"/>
      <c r="E20" s="29">
        <f t="shared" si="7"/>
        <v>15</v>
      </c>
      <c r="F20" s="41">
        <f t="shared" si="7"/>
        <v>9</v>
      </c>
      <c r="G20" s="35">
        <v>13</v>
      </c>
      <c r="H20" s="42">
        <v>8</v>
      </c>
      <c r="I20" s="42">
        <v>2</v>
      </c>
      <c r="J20" s="42">
        <v>1</v>
      </c>
      <c r="K20" s="29" t="s">
        <v>45</v>
      </c>
      <c r="L20" s="29" t="s">
        <v>45</v>
      </c>
      <c r="M20" s="29" t="s">
        <v>45</v>
      </c>
      <c r="N20" s="29" t="s">
        <v>45</v>
      </c>
      <c r="O20" s="34"/>
      <c r="P20" s="34" t="s">
        <v>61</v>
      </c>
    </row>
    <row r="21" spans="1:16" s="6" customFormat="1" ht="17.25" x14ac:dyDescent="0.3">
      <c r="A21" s="27"/>
      <c r="B21" s="27" t="s">
        <v>54</v>
      </c>
      <c r="C21" s="27"/>
      <c r="D21" s="28"/>
      <c r="E21" s="29">
        <f t="shared" si="7"/>
        <v>198</v>
      </c>
      <c r="F21" s="41">
        <f t="shared" si="7"/>
        <v>225</v>
      </c>
      <c r="G21" s="35">
        <v>164</v>
      </c>
      <c r="H21" s="42">
        <v>211</v>
      </c>
      <c r="I21" s="42">
        <v>34</v>
      </c>
      <c r="J21" s="42">
        <v>14</v>
      </c>
      <c r="K21" s="29" t="s">
        <v>45</v>
      </c>
      <c r="L21" s="29" t="s">
        <v>45</v>
      </c>
      <c r="M21" s="29" t="s">
        <v>45</v>
      </c>
      <c r="N21" s="29" t="s">
        <v>45</v>
      </c>
      <c r="O21" s="34"/>
      <c r="P21" s="34" t="s">
        <v>62</v>
      </c>
    </row>
    <row r="22" spans="1:16" s="6" customFormat="1" ht="17.25" x14ac:dyDescent="0.3">
      <c r="A22" s="27"/>
      <c r="B22" s="27" t="s">
        <v>11</v>
      </c>
      <c r="C22" s="27"/>
      <c r="D22" s="28"/>
      <c r="E22" s="35">
        <f>SUM(E23)</f>
        <v>8</v>
      </c>
      <c r="F22" s="35">
        <f t="shared" ref="F22:H22" si="8">SUM(F23)</f>
        <v>3</v>
      </c>
      <c r="G22" s="35">
        <f t="shared" si="8"/>
        <v>8</v>
      </c>
      <c r="H22" s="35">
        <f t="shared" si="8"/>
        <v>3</v>
      </c>
      <c r="I22" s="29" t="s">
        <v>45</v>
      </c>
      <c r="J22" s="29" t="s">
        <v>45</v>
      </c>
      <c r="K22" s="29" t="s">
        <v>45</v>
      </c>
      <c r="L22" s="29" t="s">
        <v>45</v>
      </c>
      <c r="M22" s="29" t="s">
        <v>45</v>
      </c>
      <c r="N22" s="29" t="s">
        <v>45</v>
      </c>
      <c r="O22" s="34"/>
      <c r="P22" s="34" t="s">
        <v>31</v>
      </c>
    </row>
    <row r="23" spans="1:16" s="6" customFormat="1" ht="17.25" x14ac:dyDescent="0.3">
      <c r="A23" s="27"/>
      <c r="B23" s="27" t="s">
        <v>55</v>
      </c>
      <c r="C23" s="27"/>
      <c r="D23" s="28"/>
      <c r="E23" s="29">
        <f>SUM(G23,I23,K23,M23)</f>
        <v>8</v>
      </c>
      <c r="F23" s="41">
        <f>SUM(H23,J23,L23,N23)</f>
        <v>3</v>
      </c>
      <c r="G23" s="35">
        <v>8</v>
      </c>
      <c r="H23" s="35">
        <v>3</v>
      </c>
      <c r="I23" s="29" t="s">
        <v>45</v>
      </c>
      <c r="J23" s="29" t="s">
        <v>45</v>
      </c>
      <c r="K23" s="29" t="s">
        <v>45</v>
      </c>
      <c r="L23" s="29" t="s">
        <v>45</v>
      </c>
      <c r="M23" s="29" t="s">
        <v>45</v>
      </c>
      <c r="N23" s="29" t="s">
        <v>45</v>
      </c>
      <c r="O23" s="34"/>
      <c r="P23" s="34" t="s">
        <v>63</v>
      </c>
    </row>
    <row r="24" spans="1:16" s="6" customFormat="1" ht="17.25" x14ac:dyDescent="0.3">
      <c r="A24" s="27" t="s">
        <v>40</v>
      </c>
      <c r="B24" s="27"/>
      <c r="C24" s="27"/>
      <c r="D24" s="28"/>
      <c r="E24" s="29" t="s">
        <v>45</v>
      </c>
      <c r="F24" s="29" t="s">
        <v>45</v>
      </c>
      <c r="G24" s="29" t="s">
        <v>45</v>
      </c>
      <c r="H24" s="29" t="s">
        <v>45</v>
      </c>
      <c r="I24" s="29" t="s">
        <v>45</v>
      </c>
      <c r="J24" s="29" t="s">
        <v>45</v>
      </c>
      <c r="K24" s="29" t="s">
        <v>45</v>
      </c>
      <c r="L24" s="29" t="s">
        <v>45</v>
      </c>
      <c r="M24" s="29" t="s">
        <v>45</v>
      </c>
      <c r="N24" s="29" t="s">
        <v>45</v>
      </c>
      <c r="O24" s="34" t="s">
        <v>42</v>
      </c>
      <c r="P24" s="34"/>
    </row>
    <row r="25" spans="1:16" s="6" customFormat="1" ht="17.25" x14ac:dyDescent="0.3">
      <c r="A25" s="27" t="s">
        <v>41</v>
      </c>
      <c r="B25" s="27"/>
      <c r="C25" s="27"/>
      <c r="D25" s="28"/>
      <c r="E25" s="29" t="s">
        <v>45</v>
      </c>
      <c r="F25" s="29" t="s">
        <v>45</v>
      </c>
      <c r="G25" s="29" t="s">
        <v>45</v>
      </c>
      <c r="H25" s="29" t="s">
        <v>45</v>
      </c>
      <c r="I25" s="29" t="s">
        <v>45</v>
      </c>
      <c r="J25" s="29" t="s">
        <v>45</v>
      </c>
      <c r="K25" s="29" t="s">
        <v>45</v>
      </c>
      <c r="L25" s="29" t="s">
        <v>45</v>
      </c>
      <c r="M25" s="29" t="s">
        <v>45</v>
      </c>
      <c r="N25" s="29" t="s">
        <v>45</v>
      </c>
      <c r="O25" s="34" t="s">
        <v>43</v>
      </c>
      <c r="P25" s="34"/>
    </row>
    <row r="26" spans="1:16" s="6" customFormat="1" ht="6" customHeight="1" x14ac:dyDescent="0.3">
      <c r="A26" s="20"/>
      <c r="B26" s="20"/>
      <c r="C26" s="20"/>
      <c r="D26" s="21"/>
      <c r="E26" s="37"/>
      <c r="F26" s="11"/>
      <c r="G26" s="11"/>
      <c r="H26" s="11"/>
      <c r="I26" s="38"/>
      <c r="J26" s="38"/>
      <c r="K26" s="38"/>
      <c r="L26" s="38"/>
      <c r="M26" s="38"/>
      <c r="N26" s="39"/>
      <c r="O26" s="10"/>
      <c r="P26" s="10"/>
    </row>
    <row r="27" spans="1:16" s="6" customFormat="1" ht="6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"/>
      <c r="P27" s="8"/>
    </row>
    <row r="28" spans="1:16" s="6" customFormat="1" ht="17.25" x14ac:dyDescent="0.3">
      <c r="A28" s="5" t="s">
        <v>37</v>
      </c>
      <c r="B28" s="5"/>
      <c r="C28" s="5"/>
      <c r="D28" s="5"/>
      <c r="E28" s="5"/>
      <c r="F28" s="5"/>
      <c r="G28" s="5"/>
      <c r="H28" s="5"/>
      <c r="I28" s="5"/>
      <c r="J28" s="5" t="s">
        <v>38</v>
      </c>
      <c r="K28" s="5"/>
      <c r="L28" s="5"/>
      <c r="M28" s="5"/>
      <c r="N28" s="5"/>
      <c r="O28" s="5"/>
      <c r="P28" s="5"/>
    </row>
    <row r="29" spans="1:16" s="5" customFormat="1" ht="17.25" x14ac:dyDescent="0.3">
      <c r="A29" s="5" t="s">
        <v>36</v>
      </c>
      <c r="C29" s="5" t="s">
        <v>64</v>
      </c>
      <c r="J29" s="5" t="s">
        <v>65</v>
      </c>
      <c r="N29" s="8"/>
    </row>
    <row r="30" spans="1:16" s="5" customFormat="1" ht="17.25" x14ac:dyDescent="0.3">
      <c r="C30" s="5" t="s">
        <v>66</v>
      </c>
      <c r="J30" s="5" t="s">
        <v>67</v>
      </c>
      <c r="N30" s="8"/>
    </row>
    <row r="31" spans="1:16" s="5" customFormat="1" ht="18" customHeight="1" x14ac:dyDescent="0.3">
      <c r="C31" s="5" t="s">
        <v>39</v>
      </c>
      <c r="J31" s="5" t="s">
        <v>44</v>
      </c>
    </row>
    <row r="32" spans="1:16" s="5" customFormat="1" ht="17.25" x14ac:dyDescent="0.3"/>
    <row r="33" spans="9:9" s="5" customFormat="1" ht="17.25" x14ac:dyDescent="0.3">
      <c r="I33" s="22"/>
    </row>
    <row r="34" spans="9:9" s="5" customFormat="1" ht="17.25" x14ac:dyDescent="0.3"/>
  </sheetData>
  <mergeCells count="21">
    <mergeCell ref="O10:P10"/>
    <mergeCell ref="K4:L4"/>
    <mergeCell ref="I4:J4"/>
    <mergeCell ref="G6:H6"/>
    <mergeCell ref="G5:H5"/>
    <mergeCell ref="O9:P9"/>
    <mergeCell ref="O3:P8"/>
    <mergeCell ref="G3:N3"/>
    <mergeCell ref="M4:N4"/>
    <mergeCell ref="M6:N6"/>
    <mergeCell ref="K5:L5"/>
    <mergeCell ref="M5:N5"/>
    <mergeCell ref="I5:J5"/>
    <mergeCell ref="K6:L6"/>
    <mergeCell ref="I6:J6"/>
    <mergeCell ref="G4:H4"/>
    <mergeCell ref="A9:D9"/>
    <mergeCell ref="A3:D8"/>
    <mergeCell ref="E6:F6"/>
    <mergeCell ref="E3:F3"/>
    <mergeCell ref="E5:F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2021-09-21T08:16:13Z</dcterms:modified>
</cp:coreProperties>
</file>