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6825"/>
  </bookViews>
  <sheets>
    <sheet name="T-2.92565" sheetId="12" r:id="rId1"/>
    <sheet name="T-2.9" sheetId="10" r:id="rId2"/>
    <sheet name="T-2.1  2564  " sheetId="9" r:id="rId3"/>
    <sheet name="T-2.1 2563" sheetId="5" r:id="rId4"/>
    <sheet name="T-2.1 2562" sheetId="7" r:id="rId5"/>
    <sheet name="T-2.1 2561" sheetId="4" r:id="rId6"/>
    <sheet name="T-2.1  2564" sheetId="3" r:id="rId7"/>
  </sheets>
  <definedNames>
    <definedName name="HTML_CodePage" hidden="1">874</definedName>
    <definedName name="HTML_Control" localSheetId="1" hidden="1">{"'ตารางที่17 '!$A$1:$I$26"}</definedName>
    <definedName name="HTML_Control" localSheetId="0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</definedNames>
  <calcPr calcId="152511"/>
</workbook>
</file>

<file path=xl/calcChain.xml><?xml version="1.0" encoding="utf-8"?>
<calcChain xmlns="http://schemas.openxmlformats.org/spreadsheetml/2006/main">
  <c r="Z28" i="12" l="1"/>
  <c r="Y28" i="12"/>
  <c r="X28" i="12"/>
  <c r="W28" i="12"/>
  <c r="V28" i="12"/>
  <c r="U28" i="12"/>
  <c r="T28" i="12"/>
  <c r="R28" i="12"/>
  <c r="Z27" i="12"/>
  <c r="Y27" i="12"/>
  <c r="X27" i="12"/>
  <c r="W27" i="12"/>
  <c r="V27" i="12"/>
  <c r="U27" i="12"/>
  <c r="T27" i="12"/>
  <c r="R27" i="12"/>
  <c r="Z26" i="12"/>
  <c r="Y26" i="12"/>
  <c r="X26" i="12"/>
  <c r="W26" i="12"/>
  <c r="V26" i="12"/>
  <c r="U26" i="12"/>
  <c r="T26" i="12"/>
  <c r="R26" i="12"/>
  <c r="Z25" i="12"/>
  <c r="Y25" i="12"/>
  <c r="X25" i="12"/>
  <c r="W25" i="12"/>
  <c r="V25" i="12"/>
  <c r="U25" i="12"/>
  <c r="T25" i="12"/>
  <c r="R25" i="12"/>
  <c r="Z24" i="12"/>
  <c r="Y24" i="12"/>
  <c r="X24" i="12"/>
  <c r="W24" i="12"/>
  <c r="V24" i="12"/>
  <c r="U24" i="12"/>
  <c r="T24" i="12"/>
  <c r="R24" i="12"/>
  <c r="Z23" i="12"/>
  <c r="Y23" i="12"/>
  <c r="X23" i="12"/>
  <c r="W23" i="12"/>
  <c r="V23" i="12"/>
  <c r="U23" i="12"/>
  <c r="T23" i="12"/>
  <c r="R23" i="12"/>
  <c r="Z22" i="12"/>
  <c r="Y22" i="12"/>
  <c r="X22" i="12"/>
  <c r="W22" i="12"/>
  <c r="V22" i="12"/>
  <c r="U22" i="12"/>
  <c r="T22" i="12"/>
  <c r="R22" i="12"/>
  <c r="Z21" i="12"/>
  <c r="Y21" i="12"/>
  <c r="X21" i="12"/>
  <c r="W21" i="12"/>
  <c r="V21" i="12"/>
  <c r="U21" i="12"/>
  <c r="T21" i="12"/>
  <c r="R21" i="12"/>
  <c r="Z20" i="12"/>
  <c r="Y20" i="12"/>
  <c r="X20" i="12"/>
  <c r="W20" i="12"/>
  <c r="V20" i="12"/>
  <c r="U20" i="12"/>
  <c r="T20" i="12"/>
  <c r="R20" i="12"/>
  <c r="Z19" i="12"/>
  <c r="Y19" i="12"/>
  <c r="X19" i="12"/>
  <c r="W19" i="12"/>
  <c r="V19" i="12"/>
  <c r="U19" i="12"/>
  <c r="T19" i="12"/>
  <c r="R19" i="12"/>
  <c r="Z18" i="12"/>
  <c r="Y18" i="12"/>
  <c r="X18" i="12"/>
  <c r="W18" i="12"/>
  <c r="V18" i="12"/>
  <c r="U18" i="12"/>
  <c r="T18" i="12"/>
  <c r="R18" i="12"/>
  <c r="Z17" i="12"/>
  <c r="Y17" i="12"/>
  <c r="X17" i="12"/>
  <c r="W17" i="12"/>
  <c r="V17" i="12"/>
  <c r="U17" i="12"/>
  <c r="T17" i="12"/>
  <c r="R17" i="12"/>
  <c r="Z16" i="12"/>
  <c r="Y16" i="12"/>
  <c r="X16" i="12"/>
  <c r="W16" i="12"/>
  <c r="V16" i="12"/>
  <c r="U16" i="12"/>
  <c r="T16" i="12"/>
  <c r="R16" i="12"/>
  <c r="Z15" i="12"/>
  <c r="Y15" i="12"/>
  <c r="X15" i="12"/>
  <c r="W15" i="12"/>
  <c r="V15" i="12"/>
  <c r="U15" i="12"/>
  <c r="T15" i="12"/>
  <c r="R15" i="12"/>
  <c r="Z14" i="12"/>
  <c r="Y14" i="12"/>
  <c r="X14" i="12"/>
  <c r="W14" i="12"/>
  <c r="V14" i="12"/>
  <c r="U14" i="12"/>
  <c r="T14" i="12"/>
  <c r="R14" i="12"/>
  <c r="Z13" i="12"/>
  <c r="Y13" i="12"/>
  <c r="X13" i="12"/>
  <c r="W13" i="12"/>
  <c r="V13" i="12"/>
  <c r="U13" i="12"/>
  <c r="T13" i="12"/>
  <c r="R13" i="12"/>
  <c r="Z12" i="12"/>
  <c r="Y12" i="12"/>
  <c r="X12" i="12"/>
  <c r="W12" i="12"/>
  <c r="V12" i="12"/>
  <c r="U12" i="12"/>
  <c r="T12" i="12"/>
  <c r="R12" i="12"/>
  <c r="Z11" i="12"/>
  <c r="Y11" i="12"/>
  <c r="X11" i="12"/>
  <c r="W11" i="12"/>
  <c r="V11" i="12"/>
  <c r="U11" i="12"/>
  <c r="T11" i="12"/>
  <c r="R11" i="12"/>
  <c r="Z10" i="12"/>
  <c r="Y10" i="12"/>
  <c r="X10" i="12"/>
  <c r="W10" i="12"/>
  <c r="V10" i="12"/>
  <c r="U10" i="12"/>
  <c r="T10" i="12"/>
  <c r="R10" i="12"/>
  <c r="R10" i="10"/>
  <c r="T10" i="10"/>
  <c r="U10" i="10"/>
  <c r="V10" i="10"/>
  <c r="W10" i="10"/>
  <c r="X10" i="10"/>
  <c r="Y10" i="10"/>
  <c r="Z10" i="10"/>
  <c r="R11" i="10"/>
  <c r="T11" i="10"/>
  <c r="U11" i="10"/>
  <c r="V11" i="10"/>
  <c r="W11" i="10"/>
  <c r="X11" i="10"/>
  <c r="Y11" i="10"/>
  <c r="Z11" i="10"/>
  <c r="R12" i="10"/>
  <c r="T12" i="10"/>
  <c r="U12" i="10"/>
  <c r="V12" i="10"/>
  <c r="W12" i="10"/>
  <c r="X12" i="10"/>
  <c r="Y12" i="10"/>
  <c r="Z12" i="10"/>
  <c r="R13" i="10"/>
  <c r="T13" i="10"/>
  <c r="U13" i="10"/>
  <c r="V13" i="10"/>
  <c r="W13" i="10"/>
  <c r="X13" i="10"/>
  <c r="Y13" i="10"/>
  <c r="Z13" i="10"/>
  <c r="R14" i="10"/>
  <c r="T14" i="10"/>
  <c r="U14" i="10"/>
  <c r="V14" i="10"/>
  <c r="W14" i="10"/>
  <c r="X14" i="10"/>
  <c r="Y14" i="10"/>
  <c r="Z14" i="10"/>
  <c r="R15" i="10"/>
  <c r="T15" i="10"/>
  <c r="U15" i="10"/>
  <c r="V15" i="10"/>
  <c r="W15" i="10"/>
  <c r="X15" i="10"/>
  <c r="Y15" i="10"/>
  <c r="Z15" i="10"/>
  <c r="R16" i="10"/>
  <c r="T16" i="10"/>
  <c r="U16" i="10"/>
  <c r="V16" i="10"/>
  <c r="W16" i="10"/>
  <c r="X16" i="10"/>
  <c r="Y16" i="10"/>
  <c r="Z16" i="10"/>
  <c r="R17" i="10"/>
  <c r="T17" i="10"/>
  <c r="U17" i="10"/>
  <c r="V17" i="10"/>
  <c r="W17" i="10"/>
  <c r="X17" i="10"/>
  <c r="Y17" i="10"/>
  <c r="Z17" i="10"/>
  <c r="R18" i="10"/>
  <c r="T18" i="10"/>
  <c r="U18" i="10"/>
  <c r="V18" i="10"/>
  <c r="W18" i="10"/>
  <c r="X18" i="10"/>
  <c r="Y18" i="10"/>
  <c r="Z18" i="10"/>
  <c r="R19" i="10"/>
  <c r="T19" i="10"/>
  <c r="U19" i="10"/>
  <c r="V19" i="10"/>
  <c r="W19" i="10"/>
  <c r="X19" i="10"/>
  <c r="Y19" i="10"/>
  <c r="Z19" i="10"/>
  <c r="R20" i="10"/>
  <c r="T20" i="10"/>
  <c r="U20" i="10"/>
  <c r="V20" i="10"/>
  <c r="W20" i="10"/>
  <c r="X20" i="10"/>
  <c r="Y20" i="10"/>
  <c r="Z20" i="10"/>
  <c r="R21" i="10"/>
  <c r="T21" i="10"/>
  <c r="U21" i="10"/>
  <c r="V21" i="10"/>
  <c r="W21" i="10"/>
  <c r="X21" i="10"/>
  <c r="Y21" i="10"/>
  <c r="Z21" i="10"/>
  <c r="R22" i="10"/>
  <c r="T22" i="10"/>
  <c r="U22" i="10"/>
  <c r="V22" i="10"/>
  <c r="W22" i="10"/>
  <c r="X22" i="10"/>
  <c r="Y22" i="10"/>
  <c r="Z22" i="10"/>
  <c r="R23" i="10"/>
  <c r="T23" i="10"/>
  <c r="U23" i="10"/>
  <c r="V23" i="10"/>
  <c r="W23" i="10"/>
  <c r="X23" i="10"/>
  <c r="Y23" i="10"/>
  <c r="Z23" i="10"/>
  <c r="R24" i="10"/>
  <c r="T24" i="10"/>
  <c r="U24" i="10"/>
  <c r="V24" i="10"/>
  <c r="W24" i="10"/>
  <c r="X24" i="10"/>
  <c r="Y24" i="10"/>
  <c r="Z24" i="10"/>
  <c r="R25" i="10"/>
  <c r="T25" i="10"/>
  <c r="U25" i="10"/>
  <c r="V25" i="10"/>
  <c r="W25" i="10"/>
  <c r="X25" i="10"/>
  <c r="Y25" i="10"/>
  <c r="Z25" i="10"/>
  <c r="R26" i="10"/>
  <c r="T26" i="10"/>
  <c r="U26" i="10"/>
  <c r="V26" i="10"/>
  <c r="W26" i="10"/>
  <c r="X26" i="10"/>
  <c r="Y26" i="10"/>
  <c r="Z26" i="10"/>
  <c r="R27" i="10"/>
  <c r="T27" i="10"/>
  <c r="U27" i="10"/>
  <c r="V27" i="10"/>
  <c r="W27" i="10"/>
  <c r="X27" i="10"/>
  <c r="Y27" i="10"/>
  <c r="Z27" i="10"/>
  <c r="R28" i="10"/>
  <c r="T28" i="10"/>
  <c r="U28" i="10"/>
  <c r="V28" i="10"/>
  <c r="W28" i="10"/>
  <c r="X28" i="10"/>
  <c r="Y28" i="10"/>
  <c r="Z28" i="10"/>
</calcChain>
</file>

<file path=xl/sharedStrings.xml><?xml version="1.0" encoding="utf-8"?>
<sst xmlns="http://schemas.openxmlformats.org/spreadsheetml/2006/main" count="718" uniqueCount="163">
  <si>
    <t>รวมยอด</t>
  </si>
  <si>
    <t>กำลังแรงงานรวม</t>
  </si>
  <si>
    <t>ผู้ไม่อยู่ในกำลังแรงงาน</t>
  </si>
  <si>
    <t>ทั่วราชอาณาจักร</t>
  </si>
  <si>
    <t>ชาย</t>
  </si>
  <si>
    <t>หญิง</t>
  </si>
  <si>
    <t>กรุงเทพมหานคร</t>
  </si>
  <si>
    <t>ภาคกลาง</t>
  </si>
  <si>
    <t>ภาคเหนือ</t>
  </si>
  <si>
    <t>ภาคตะวันออกเฉียงเหนือ</t>
  </si>
  <si>
    <t>ภาคใต้</t>
  </si>
  <si>
    <t>ตาราง 2.1 ประชากรอายุ 15 ปีขึ้นไป จำแนกตามสถานภาพแรงงาน และเพศ เป็นรายภาค พ.ศ. 2563</t>
  </si>
  <si>
    <t>หมายเหตุ: ข้อมูลเป็นค่าเฉลี่ยของ 4 ไตรมาส</t>
  </si>
  <si>
    <t>Table 2.1 Population Aged 15 Years and Over by Labour Force Status, Sex and Region: 2020</t>
  </si>
  <si>
    <t>สถานภาพแรงงาน</t>
  </si>
  <si>
    <t>Labour force status</t>
  </si>
  <si>
    <t>Whole Kingdom</t>
  </si>
  <si>
    <t>Bangkok</t>
  </si>
  <si>
    <t>Central region</t>
  </si>
  <si>
    <t>Northern region</t>
  </si>
  <si>
    <t>Northeastern region</t>
  </si>
  <si>
    <t>Southern region</t>
  </si>
  <si>
    <t>Total</t>
  </si>
  <si>
    <t>Total  labour  force</t>
  </si>
  <si>
    <t>Current  labour force</t>
  </si>
  <si>
    <t>Employed</t>
  </si>
  <si>
    <t>Unemployed</t>
  </si>
  <si>
    <t>Seasonally inactive labour force</t>
  </si>
  <si>
    <t>Persons not in labour force</t>
  </si>
  <si>
    <t>Household work</t>
  </si>
  <si>
    <t>Studies</t>
  </si>
  <si>
    <t>Too young/old/incapable of work</t>
  </si>
  <si>
    <t>Others</t>
  </si>
  <si>
    <t>Male</t>
  </si>
  <si>
    <t>Female</t>
  </si>
  <si>
    <t xml:space="preserve">       ผู้มีงานทำ</t>
  </si>
  <si>
    <t xml:space="preserve">       ผู้ว่างงาน</t>
  </si>
  <si>
    <t xml:space="preserve">    กำลังแรงงานที่รอฤดูกาล</t>
  </si>
  <si>
    <t xml:space="preserve">    ทำงานบ้าน</t>
  </si>
  <si>
    <t xml:space="preserve">    เรียนหนังสือ</t>
  </si>
  <si>
    <t xml:space="preserve">    ยังเด็ก ชรา/ไม่สามารถทำงานได้</t>
  </si>
  <si>
    <t xml:space="preserve">    อื่น ๆ</t>
  </si>
  <si>
    <t xml:space="preserve">    กำลังแรงงานปัจจุบัน</t>
  </si>
  <si>
    <t xml:space="preserve">   Note: The data is average of four quarters.</t>
  </si>
  <si>
    <t xml:space="preserve">                    (หน่วยเป็นพัน  In thousand)</t>
  </si>
  <si>
    <t>The Labour Force Survey: 2018, National Statistical Office</t>
  </si>
  <si>
    <t>Source:  </t>
  </si>
  <si>
    <t>การสำรวจภาวะการทำงานของประชากร พ.ศ. 2561 สำนักงานสถิติแห่งชาติ</t>
  </si>
  <si>
    <t>ที่มา:  </t>
  </si>
  <si>
    <t>The data is average of four quarters.</t>
  </si>
  <si>
    <t>Note:  </t>
  </si>
  <si>
    <t>ข้อมูลเป็นค่าเฉลี่ยของ 4 ไตรมาส</t>
  </si>
  <si>
    <t>หมายเหตุ:  </t>
  </si>
  <si>
    <t>4. Others</t>
  </si>
  <si>
    <t>4. อื่น ๆ</t>
  </si>
  <si>
    <t>3. Too young/old/incapable of work</t>
  </si>
  <si>
    <t>3. ยังเล็ก ชรา/ไม่สามารถทำงานได้</t>
  </si>
  <si>
    <t>2. Studies</t>
  </si>
  <si>
    <t>2. เรียนหนังสือ</t>
  </si>
  <si>
    <t>1. Household work</t>
  </si>
  <si>
    <t>1. ทำงานบ้าน</t>
  </si>
  <si>
    <t>2. Seasonally inactive labour force</t>
  </si>
  <si>
    <t>2. กำลังแรงงานที่รอฤดูกาล</t>
  </si>
  <si>
    <t>1.2.2 Not looking/available for work</t>
  </si>
  <si>
    <t>1.2.2 ไม่หางานทำแต่พร้อมที่จะทำงาน</t>
  </si>
  <si>
    <t>1.2.1 Looking for work</t>
  </si>
  <si>
    <t>1.2.1 หางานทำ</t>
  </si>
  <si>
    <t>1.2 Unemployed</t>
  </si>
  <si>
    <t>1.2 ผู้ว่างงาน</t>
  </si>
  <si>
    <t>1.1.2 With job but not at work</t>
  </si>
  <si>
    <t>1.1.2 ไม่ทำงานแต่มีงานประจำ</t>
  </si>
  <si>
    <t>1.1.1 At work</t>
  </si>
  <si>
    <t>1.1.1 ทำงาน</t>
  </si>
  <si>
    <t>1.1. Employed</t>
  </si>
  <si>
    <t>1.1 ผู้มีงานทำ</t>
  </si>
  <si>
    <t>1. Current labour force</t>
  </si>
  <si>
    <t>1. กำลังแรงงานปัจจุบัน</t>
  </si>
  <si>
    <t>Total labour force</t>
  </si>
  <si>
    <t>(หน่วยเป็นพัน In thousand)</t>
  </si>
  <si>
    <t>Table 2.1 Population Aged 15 Years and Over by Labour Force Status, Sex and Region: 2018</t>
  </si>
  <si>
    <t>ตาราง 2.1 ประชากรอายุ 15 ปีขึ้นไป จำแนกตามสถานภาพแรงงาน และเพศ เป็นรายภาค พ.ศ. 2561</t>
  </si>
  <si>
    <t>ตาราง 2.1 ประชากรอายุ 15 ปีขึ้นไป จำแนกตามสถานภาพแรงงาน และเพศ เป็นรายภาค พ.ศ. 2562</t>
  </si>
  <si>
    <t>Table 2.1 Population Aged 15 Years and Over by Labour Force Status, Sex and Region: 2019</t>
  </si>
  <si>
    <t>การสำรวจภาวะการทำงานของประชากร พ.ศ. 2562 สำนักงานสถิติแห่งชาติ</t>
  </si>
  <si>
    <t>The Labour Force Survey: 2019, National Statistical Office</t>
  </si>
  <si>
    <t>การสำรวจภาวะการทำงานของประชากร พ.ศ. 2563 สำนักงานสถิติแห่งชาติ</t>
  </si>
  <si>
    <t>The Labour Force Survey: 2020, National Statistical Office</t>
  </si>
  <si>
    <t xml:space="preserve">      ที่มา: การสำรวจภาวะการทำงานของประชากร พ.ศ. 2564 สำนักงานสถิติแห่งชาติ</t>
  </si>
  <si>
    <t>Source: The Labour Force Survey: 2021, National Statistical Office</t>
  </si>
  <si>
    <t>ตาราง 2.1 ประชากรอายุ 15 ปีขึ้นไป จำแนกตามสถานภาพแรงงาน และเพศ เป็นรายภาค พ.ศ. 2564</t>
  </si>
  <si>
    <t>Table 2.1 Population Aged 15 Years and Over by Labour Force Status, Sex and Region: 2021</t>
  </si>
  <si>
    <t>Source:  Nakhon Ratchasima Provincial Labour Protection and Welfare Office</t>
  </si>
  <si>
    <t xml:space="preserve">    ที่มา:  สำนักงานสวัสดิการและคุ้มครองแรงงานจังหวัดนครราชสีมา</t>
  </si>
  <si>
    <t>บึงกาฬ</t>
  </si>
  <si>
    <t>Mukdahan</t>
  </si>
  <si>
    <t>-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</si>
  <si>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</si>
  <si>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</si>
  <si>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</si>
  <si>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</si>
  <si>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</si>
  <si>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</si>
  <si>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</si>
  <si>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>Roi Et</t>
  </si>
  <si>
    <t>ร้อยเอ็ด</t>
  </si>
  <si>
    <t>Maha Sarakham</t>
  </si>
  <si>
    <t>มหาสารคาม</t>
  </si>
  <si>
    <t>Nong Khai</t>
  </si>
  <si>
    <t>หนองคาย</t>
  </si>
  <si>
    <t>Loei</t>
  </si>
  <si>
    <t>เลย</t>
  </si>
  <si>
    <t>Udon Thani</t>
  </si>
  <si>
    <t>อุดรธานี</t>
  </si>
  <si>
    <t>Khon Kaen</t>
  </si>
  <si>
    <t>ขอนแก่น</t>
  </si>
  <si>
    <t>Nong Bua Lam Phu</t>
  </si>
  <si>
    <t>หนองบัวลำภู</t>
  </si>
  <si>
    <t>Amnat Chareon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</si>
  <si>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</si>
  <si>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</si>
  <si>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</si>
  <si>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</si>
  <si>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</si>
  <si>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</si>
  <si>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</si>
  <si>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</si>
  <si>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</si>
  <si>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</si>
  <si>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</si>
  <si>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</si>
  <si>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</si>
  <si>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Ratchasima</t>
  </si>
  <si>
    <t>นครราชสีมา</t>
  </si>
  <si>
    <t>Northeastern Region</t>
  </si>
  <si>
    <t xml:space="preserve">  Jan.</t>
  </si>
  <si>
    <t xml:space="preserve"> Apr.</t>
  </si>
  <si>
    <t xml:space="preserve"> Jan.</t>
  </si>
  <si>
    <t xml:space="preserve"> Jun.</t>
  </si>
  <si>
    <t xml:space="preserve">  ม.ค.</t>
  </si>
  <si>
    <t xml:space="preserve"> เม.ย.</t>
  </si>
  <si>
    <t xml:space="preserve"> ม.ค.</t>
  </si>
  <si>
    <t xml:space="preserve"> มิ.ย.</t>
  </si>
  <si>
    <t>(2020)</t>
  </si>
  <si>
    <t>(2018)</t>
  </si>
  <si>
    <t>(2017)</t>
  </si>
  <si>
    <t>(2013)</t>
  </si>
  <si>
    <t>(2012)</t>
  </si>
  <si>
    <t>(2011)</t>
  </si>
  <si>
    <t>(2010)</t>
  </si>
  <si>
    <t>(2008)</t>
  </si>
  <si>
    <t>(2007)</t>
  </si>
  <si>
    <t>Province</t>
  </si>
  <si>
    <t>จังหวัด</t>
  </si>
  <si>
    <r>
      <t xml:space="preserve">อัตราการเปลี่ยนแปลง  Percentage change </t>
    </r>
    <r>
      <rPr>
        <sz val="10"/>
        <rFont val="TH SarabunPSK"/>
        <family val="2"/>
      </rPr>
      <t>(%)</t>
    </r>
  </si>
  <si>
    <t>ค่าจ้าง  Wage</t>
  </si>
  <si>
    <t>(บาท/วัน   Baht/day)</t>
  </si>
  <si>
    <t>Minimum Wage Rate by Province of Northeastern Region:  2007 - 2013 and 2017- 2020</t>
  </si>
  <si>
    <t>Table 2.9</t>
  </si>
  <si>
    <t xml:space="preserve">อัตราค่าจ้างขั้นต่ำ เป็นรายจังหวัด ภาคตะวันออกเฉียงเหนือ พ.ศ. 2550 - 2556 และ 2560 - 2563 </t>
  </si>
  <si>
    <t>ตาราง 2.9</t>
  </si>
  <si>
    <t>(2022)</t>
  </si>
  <si>
    <t xml:space="preserve">อัตราค่าจ้างขั้นต่ำ เป็นรายจังหวัด ภาคตะวันออกเฉียงเหนือ พ.ศ. 2550 - 2556 และ 2560 - 2565 </t>
  </si>
  <si>
    <t>Minimum Wage Rate by Province of Northeastern Region:  2007 - 2013 and 2017- 2022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</si>
</sst>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#,##0.0"/>
    <numFmt numFmtId="188" formatCode="_(* #,##0_);_(* \(#,##0\);_(* &quot;-&quot;??_);_(@_)"/>
    <numFmt numFmtId="189" formatCode="_(* #,##0.0_);_(* \(#,##0.0\);_(* &quot;-&quot;??_);_(@_)"/>
    <numFmt numFmtId="190" formatCode="_(* #,##0.00_);_(* \(#,##0.00\);_(* &quot;-&quot;??_);_(@_)"/>
    <numFmt numFmtId="191" formatCode="0.0"/>
  </numFmts>
  <fonts count="3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Angsana New"/>
      <family val="1"/>
    </font>
    <font>
      <sz val="12"/>
      <name val="TH SarabunPSK"/>
      <family val="2"/>
    </font>
    <font>
      <sz val="11"/>
      <color indexed="8"/>
      <name val="TH SarabunPSK"/>
      <family val="2"/>
    </font>
    <font>
      <sz val="11"/>
      <name val="TH SarabunPSK"/>
      <family val="2"/>
    </font>
    <font>
      <sz val="11"/>
      <color rgb="FF000000"/>
      <name val="Angsana New"/>
      <family val="1"/>
    </font>
    <font>
      <b/>
      <sz val="11"/>
      <color indexed="8"/>
      <name val="TH SarabunPSK"/>
      <family val="2"/>
    </font>
    <font>
      <b/>
      <sz val="11"/>
      <name val="TH SarabunPSK"/>
      <family val="2"/>
    </font>
    <font>
      <sz val="12"/>
      <color indexed="8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color theme="1"/>
      <name val="TH SarabunPSK"/>
      <family val="2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b/>
      <sz val="12"/>
      <color indexed="8"/>
      <name val="TH SarabunPSK"/>
      <family val="2"/>
    </font>
    <font>
      <b/>
      <sz val="11"/>
      <color rgb="FF7030A0"/>
      <name val="TH SarabunPSK"/>
      <family val="2"/>
    </font>
    <font>
      <b/>
      <sz val="11"/>
      <color rgb="FFFF66FF"/>
      <name val="TH SarabunPSK"/>
      <family val="2"/>
    </font>
    <font>
      <b/>
      <sz val="11"/>
      <color rgb="FF0066FF"/>
      <name val="TH SarabunPSK"/>
      <family val="2"/>
    </font>
    <font>
      <b/>
      <sz val="11"/>
      <color rgb="FF00B050"/>
      <name val="TH SarabunPSK"/>
      <family val="2"/>
    </font>
    <font>
      <b/>
      <sz val="12"/>
      <name val="TH SarabunPSK"/>
      <family val="2"/>
    </font>
    <font>
      <b/>
      <sz val="11"/>
      <color theme="0"/>
      <name val="TH SarabunPSK"/>
      <family val="2"/>
    </font>
    <font>
      <b/>
      <sz val="12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</cellStyleXfs>
  <cellXfs count="177">
    <xf numFmtId="0" fontId="0" fillId="0" borderId="0" xfId="0"/>
    <xf numFmtId="0" fontId="1" fillId="0" borderId="0" xfId="0" applyFont="1"/>
    <xf numFmtId="0" fontId="1" fillId="0" borderId="0" xfId="0" applyFont="1" applyFill="1"/>
    <xf numFmtId="187" fontId="1" fillId="0" borderId="0" xfId="0" applyNumberFormat="1" applyFont="1" applyFill="1"/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3" fillId="0" borderId="1" xfId="0" applyFont="1" applyBorder="1"/>
    <xf numFmtId="0" fontId="3" fillId="0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187" fontId="1" fillId="0" borderId="4" xfId="0" applyNumberFormat="1" applyFont="1" applyFill="1" applyBorder="1"/>
    <xf numFmtId="0" fontId="3" fillId="0" borderId="4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left" indent="2"/>
    </xf>
    <xf numFmtId="0" fontId="1" fillId="0" borderId="4" xfId="0" applyFont="1" applyBorder="1" applyAlignment="1">
      <alignment horizontal="left" indent="4"/>
    </xf>
    <xf numFmtId="0" fontId="3" fillId="0" borderId="3" xfId="0" applyFont="1" applyFill="1" applyBorder="1" applyAlignment="1">
      <alignment horizontal="center"/>
    </xf>
    <xf numFmtId="0" fontId="0" fillId="0" borderId="5" xfId="0" applyBorder="1" applyAlignment="1">
      <alignment wrapText="1"/>
    </xf>
    <xf numFmtId="0" fontId="5" fillId="0" borderId="6" xfId="0" applyFont="1" applyBorder="1" applyAlignment="1">
      <alignment horizontal="left" wrapText="1" indent="1"/>
    </xf>
    <xf numFmtId="0" fontId="5" fillId="0" borderId="7" xfId="0" applyFont="1" applyBorder="1" applyAlignment="1">
      <alignment horizontal="left" wrapText="1" indent="1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 indent="2"/>
    </xf>
    <xf numFmtId="0" fontId="5" fillId="0" borderId="7" xfId="0" applyFont="1" applyBorder="1" applyAlignment="1">
      <alignment horizontal="left" wrapText="1" indent="2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/>
    <xf numFmtId="3" fontId="6" fillId="0" borderId="6" xfId="0" applyNumberFormat="1" applyFont="1" applyBorder="1" applyAlignment="1">
      <alignment horizontal="right" wrapText="1"/>
    </xf>
    <xf numFmtId="3" fontId="5" fillId="0" borderId="6" xfId="0" applyNumberFormat="1" applyFont="1" applyBorder="1" applyAlignment="1">
      <alignment horizontal="right" wrapText="1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0" fontId="0" fillId="0" borderId="0" xfId="0" applyAlignment="1"/>
    <xf numFmtId="3" fontId="1" fillId="0" borderId="4" xfId="0" applyNumberFormat="1" applyFont="1" applyFill="1" applyBorder="1"/>
    <xf numFmtId="0" fontId="3" fillId="0" borderId="3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5" fillId="0" borderId="0" xfId="0" applyFont="1" applyAlignment="1">
      <alignment horizontal="right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9" fillId="0" borderId="0" xfId="2" applyFont="1"/>
    <xf numFmtId="0" fontId="10" fillId="0" borderId="0" xfId="2" applyFont="1" applyBorder="1" applyAlignment="1">
      <alignment horizontal="left"/>
    </xf>
    <xf numFmtId="0" fontId="9" fillId="0" borderId="0" xfId="2" applyFont="1" applyAlignment="1"/>
    <xf numFmtId="188" fontId="10" fillId="0" borderId="0" xfId="3" applyNumberFormat="1" applyFont="1" applyBorder="1" applyAlignment="1">
      <alignment horizontal="right"/>
    </xf>
    <xf numFmtId="189" fontId="10" fillId="0" borderId="0" xfId="3" applyNumberFormat="1" applyFont="1" applyBorder="1" applyAlignment="1">
      <alignment horizontal="right"/>
    </xf>
    <xf numFmtId="0" fontId="10" fillId="0" borderId="0" xfId="2" applyFont="1" applyBorder="1" applyAlignment="1">
      <alignment horizontal="right"/>
    </xf>
    <xf numFmtId="0" fontId="10" fillId="0" borderId="12" xfId="2" applyFont="1" applyBorder="1" applyAlignment="1">
      <alignment horizontal="left"/>
    </xf>
    <xf numFmtId="188" fontId="10" fillId="0" borderId="3" xfId="3" applyNumberFormat="1" applyFont="1" applyBorder="1" applyAlignment="1">
      <alignment horizontal="right"/>
    </xf>
    <xf numFmtId="189" fontId="10" fillId="0" borderId="3" xfId="3" applyNumberFormat="1" applyFont="1" applyBorder="1" applyAlignment="1">
      <alignment horizontal="right"/>
    </xf>
    <xf numFmtId="0" fontId="10" fillId="0" borderId="3" xfId="2" applyFont="1" applyBorder="1" applyAlignment="1">
      <alignment horizontal="right"/>
    </xf>
    <xf numFmtId="0" fontId="11" fillId="0" borderId="0" xfId="2" applyFont="1" applyAlignment="1">
      <alignment horizontal="left"/>
    </xf>
    <xf numFmtId="188" fontId="10" fillId="0" borderId="0" xfId="3" applyNumberFormat="1" applyFont="1" applyAlignment="1">
      <alignment horizontal="left"/>
    </xf>
    <xf numFmtId="188" fontId="10" fillId="0" borderId="2" xfId="3" applyNumberFormat="1" applyFont="1" applyBorder="1" applyAlignment="1">
      <alignment horizontal="right"/>
    </xf>
    <xf numFmtId="189" fontId="10" fillId="0" borderId="2" xfId="3" applyNumberFormat="1" applyFont="1" applyBorder="1" applyAlignment="1">
      <alignment horizontal="right"/>
    </xf>
    <xf numFmtId="189" fontId="10" fillId="0" borderId="2" xfId="2" applyNumberFormat="1" applyFont="1" applyBorder="1" applyAlignment="1">
      <alignment horizontal="right"/>
    </xf>
    <xf numFmtId="190" fontId="11" fillId="0" borderId="2" xfId="3" applyNumberFormat="1" applyFont="1" applyBorder="1" applyAlignment="1">
      <alignment horizontal="right"/>
    </xf>
    <xf numFmtId="188" fontId="11" fillId="0" borderId="2" xfId="3" applyNumberFormat="1" applyFont="1" applyBorder="1" applyAlignment="1">
      <alignment horizontal="right"/>
    </xf>
    <xf numFmtId="17" fontId="10" fillId="0" borderId="0" xfId="2" applyNumberFormat="1" applyFont="1" applyBorder="1" applyAlignment="1">
      <alignment horizontal="left"/>
    </xf>
    <xf numFmtId="188" fontId="10" fillId="0" borderId="0" xfId="3" applyNumberFormat="1" applyFont="1" applyBorder="1" applyAlignment="1">
      <alignment horizontal="left"/>
    </xf>
    <xf numFmtId="190" fontId="10" fillId="0" borderId="2" xfId="3" applyNumberFormat="1" applyFont="1" applyBorder="1" applyAlignment="1">
      <alignment horizontal="right"/>
    </xf>
    <xf numFmtId="0" fontId="10" fillId="0" borderId="0" xfId="2" applyFont="1" applyAlignment="1">
      <alignment horizontal="left"/>
    </xf>
    <xf numFmtId="189" fontId="10" fillId="0" borderId="0" xfId="3" applyNumberFormat="1" applyFont="1" applyBorder="1" applyAlignment="1">
      <alignment horizontal="left"/>
    </xf>
    <xf numFmtId="17" fontId="10" fillId="0" borderId="0" xfId="2" applyNumberFormat="1" applyFont="1" applyAlignment="1">
      <alignment horizontal="left"/>
    </xf>
    <xf numFmtId="0" fontId="12" fillId="0" borderId="0" xfId="2" applyFont="1" applyAlignment="1"/>
    <xf numFmtId="0" fontId="13" fillId="0" borderId="0" xfId="2" applyFont="1" applyBorder="1" applyAlignment="1">
      <alignment horizontal="left"/>
    </xf>
    <xf numFmtId="0" fontId="13" fillId="0" borderId="0" xfId="3" applyNumberFormat="1" applyFont="1" applyBorder="1" applyAlignment="1"/>
    <xf numFmtId="188" fontId="14" fillId="0" borderId="13" xfId="3" applyNumberFormat="1" applyFont="1" applyBorder="1" applyAlignment="1">
      <alignment horizontal="right"/>
    </xf>
    <xf numFmtId="188" fontId="14" fillId="0" borderId="1" xfId="3" applyNumberFormat="1" applyFont="1" applyBorder="1" applyAlignment="1">
      <alignment horizontal="right"/>
    </xf>
    <xf numFmtId="189" fontId="14" fillId="0" borderId="1" xfId="3" applyNumberFormat="1" applyFont="1" applyBorder="1" applyAlignment="1">
      <alignment horizontal="right"/>
    </xf>
    <xf numFmtId="0" fontId="13" fillId="0" borderId="0" xfId="2" quotePrefix="1" applyFont="1" applyBorder="1" applyAlignment="1">
      <alignment horizontal="left"/>
    </xf>
    <xf numFmtId="0" fontId="15" fillId="0" borderId="0" xfId="2" applyFont="1" applyBorder="1" applyAlignment="1"/>
    <xf numFmtId="189" fontId="15" fillId="0" borderId="12" xfId="3" applyNumberFormat="1" applyFont="1" applyBorder="1" applyAlignment="1">
      <alignment horizontal="right"/>
    </xf>
    <xf numFmtId="0" fontId="9" fillId="0" borderId="12" xfId="2" applyFont="1" applyBorder="1" applyAlignment="1">
      <alignment horizontal="center"/>
    </xf>
    <xf numFmtId="0" fontId="9" fillId="0" borderId="3" xfId="2" applyFont="1" applyBorder="1" applyAlignment="1">
      <alignment horizontal="center"/>
    </xf>
    <xf numFmtId="0" fontId="9" fillId="0" borderId="14" xfId="2" applyFont="1" applyBorder="1" applyAlignment="1">
      <alignment horizontal="center"/>
    </xf>
    <xf numFmtId="0" fontId="15" fillId="0" borderId="14" xfId="2" applyFont="1" applyBorder="1" applyAlignment="1">
      <alignment horizontal="left"/>
    </xf>
    <xf numFmtId="0" fontId="15" fillId="0" borderId="12" xfId="2" applyFont="1" applyBorder="1" applyAlignment="1">
      <alignment horizontal="left"/>
    </xf>
    <xf numFmtId="0" fontId="15" fillId="0" borderId="12" xfId="2" quotePrefix="1" applyFont="1" applyBorder="1" applyAlignment="1">
      <alignment horizontal="left"/>
    </xf>
    <xf numFmtId="0" fontId="9" fillId="0" borderId="0" xfId="2" applyFont="1" applyAlignment="1">
      <alignment horizontal="center" shrinkToFit="1"/>
    </xf>
    <xf numFmtId="0" fontId="9" fillId="0" borderId="0" xfId="2" applyFont="1" applyBorder="1" applyAlignment="1">
      <alignment horizontal="center"/>
    </xf>
    <xf numFmtId="0" fontId="9" fillId="0" borderId="2" xfId="2" applyFont="1" applyBorder="1" applyAlignment="1">
      <alignment horizontal="center"/>
    </xf>
    <xf numFmtId="0" fontId="9" fillId="0" borderId="13" xfId="2" applyFont="1" applyBorder="1" applyAlignment="1">
      <alignment horizontal="center"/>
    </xf>
    <xf numFmtId="0" fontId="9" fillId="0" borderId="13" xfId="2" applyFont="1" applyBorder="1" applyAlignment="1">
      <alignment horizontal="center" shrinkToFit="1"/>
    </xf>
    <xf numFmtId="0" fontId="9" fillId="0" borderId="0" xfId="2" applyFont="1" applyBorder="1" applyAlignment="1">
      <alignment horizontal="center" shrinkToFit="1"/>
    </xf>
    <xf numFmtId="0" fontId="9" fillId="0" borderId="3" xfId="2" quotePrefix="1" applyFont="1" applyBorder="1" applyAlignment="1">
      <alignment horizontal="center"/>
    </xf>
    <xf numFmtId="0" fontId="9" fillId="0" borderId="12" xfId="2" quotePrefix="1" applyFont="1" applyBorder="1" applyAlignment="1">
      <alignment horizontal="center"/>
    </xf>
    <xf numFmtId="0" fontId="9" fillId="0" borderId="14" xfId="2" quotePrefix="1" applyFont="1" applyBorder="1" applyAlignment="1">
      <alignment horizontal="center"/>
    </xf>
    <xf numFmtId="0" fontId="9" fillId="0" borderId="15" xfId="2" quotePrefix="1" applyFont="1" applyBorder="1" applyAlignment="1">
      <alignment horizontal="center"/>
    </xf>
    <xf numFmtId="0" fontId="15" fillId="0" borderId="13" xfId="2" applyFont="1" applyBorder="1" applyAlignment="1">
      <alignment horizontal="center" shrinkToFit="1"/>
    </xf>
    <xf numFmtId="0" fontId="15" fillId="0" borderId="0" xfId="2" applyFont="1" applyBorder="1" applyAlignment="1">
      <alignment horizontal="center" shrinkToFit="1"/>
    </xf>
    <xf numFmtId="0" fontId="9" fillId="0" borderId="1" xfId="2" applyFont="1" applyBorder="1" applyAlignment="1">
      <alignment horizontal="center"/>
    </xf>
    <xf numFmtId="0" fontId="9" fillId="0" borderId="13" xfId="2" applyFont="1" applyBorder="1" applyAlignment="1">
      <alignment horizontal="center"/>
    </xf>
    <xf numFmtId="0" fontId="9" fillId="0" borderId="16" xfId="2" applyFont="1" applyBorder="1" applyAlignment="1">
      <alignment horizontal="center"/>
    </xf>
    <xf numFmtId="0" fontId="9" fillId="0" borderId="17" xfId="2" applyFont="1" applyBorder="1" applyAlignment="1">
      <alignment horizontal="center"/>
    </xf>
    <xf numFmtId="0" fontId="9" fillId="0" borderId="18" xfId="2" applyFont="1" applyBorder="1" applyAlignment="1">
      <alignment horizontal="center"/>
    </xf>
    <xf numFmtId="0" fontId="9" fillId="0" borderId="19" xfId="2" applyFont="1" applyBorder="1" applyAlignment="1">
      <alignment horizontal="center"/>
    </xf>
    <xf numFmtId="0" fontId="15" fillId="0" borderId="0" xfId="2" applyFont="1" applyBorder="1"/>
    <xf numFmtId="0" fontId="15" fillId="0" borderId="17" xfId="2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9" fillId="0" borderId="22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15" fillId="0" borderId="18" xfId="2" applyFont="1" applyBorder="1" applyAlignment="1">
      <alignment vertical="center"/>
    </xf>
    <xf numFmtId="0" fontId="17" fillId="0" borderId="17" xfId="2" applyFont="1" applyBorder="1"/>
    <xf numFmtId="0" fontId="15" fillId="0" borderId="17" xfId="2" applyFont="1" applyBorder="1" applyAlignment="1">
      <alignment vertical="center"/>
    </xf>
    <xf numFmtId="0" fontId="18" fillId="0" borderId="0" xfId="2" applyFont="1"/>
    <xf numFmtId="0" fontId="11" fillId="0" borderId="0" xfId="2" applyFont="1" applyAlignment="1">
      <alignment horizontal="right" vertical="center"/>
    </xf>
    <xf numFmtId="0" fontId="18" fillId="0" borderId="0" xfId="2" applyFont="1" applyBorder="1"/>
    <xf numFmtId="0" fontId="17" fillId="0" borderId="12" xfId="2" applyFont="1" applyBorder="1"/>
    <xf numFmtId="0" fontId="19" fillId="0" borderId="0" xfId="2" applyFont="1"/>
    <xf numFmtId="0" fontId="17" fillId="0" borderId="0" xfId="2" applyFont="1"/>
    <xf numFmtId="191" fontId="17" fillId="0" borderId="0" xfId="2" applyNumberFormat="1" applyFont="1" applyAlignment="1">
      <alignment horizontal="center"/>
    </xf>
    <xf numFmtId="0" fontId="7" fillId="0" borderId="0" xfId="2" applyFont="1"/>
    <xf numFmtId="0" fontId="4" fillId="0" borderId="0" xfId="2" applyFont="1" applyBorder="1"/>
    <xf numFmtId="0" fontId="20" fillId="0" borderId="17" xfId="2" applyFont="1" applyBorder="1" applyAlignment="1">
      <alignment vertical="center"/>
    </xf>
    <xf numFmtId="0" fontId="20" fillId="0" borderId="12" xfId="2" quotePrefix="1" applyFont="1" applyBorder="1" applyAlignment="1">
      <alignment horizontal="left"/>
    </xf>
    <xf numFmtId="0" fontId="21" fillId="0" borderId="0" xfId="2" quotePrefix="1" applyFont="1" applyBorder="1" applyAlignment="1">
      <alignment horizontal="left"/>
    </xf>
    <xf numFmtId="17" fontId="22" fillId="0" borderId="0" xfId="2" applyNumberFormat="1" applyFont="1" applyBorder="1" applyAlignment="1">
      <alignment horizontal="left"/>
    </xf>
    <xf numFmtId="0" fontId="22" fillId="0" borderId="0" xfId="2" applyFont="1" applyBorder="1" applyAlignment="1">
      <alignment horizontal="left"/>
    </xf>
    <xf numFmtId="0" fontId="22" fillId="0" borderId="12" xfId="2" applyFont="1" applyBorder="1" applyAlignment="1">
      <alignment horizontal="left"/>
    </xf>
    <xf numFmtId="0" fontId="20" fillId="0" borderId="0" xfId="2" applyFont="1" applyAlignment="1"/>
    <xf numFmtId="0" fontId="20" fillId="0" borderId="0" xfId="2" applyFont="1"/>
    <xf numFmtId="0" fontId="17" fillId="0" borderId="0" xfId="2" applyFont="1" applyBorder="1"/>
    <xf numFmtId="0" fontId="23" fillId="0" borderId="17" xfId="2" applyFont="1" applyBorder="1" applyAlignment="1">
      <alignment vertical="center"/>
    </xf>
    <xf numFmtId="0" fontId="23" fillId="0" borderId="12" xfId="2" quotePrefix="1" applyFont="1" applyBorder="1" applyAlignment="1">
      <alignment horizontal="left"/>
    </xf>
    <xf numFmtId="17" fontId="24" fillId="0" borderId="0" xfId="2" applyNumberFormat="1" applyFont="1" applyBorder="1" applyAlignment="1">
      <alignment horizontal="left"/>
    </xf>
    <xf numFmtId="17" fontId="25" fillId="0" borderId="0" xfId="2" applyNumberFormat="1" applyFont="1" applyBorder="1" applyAlignment="1">
      <alignment horizontal="left"/>
    </xf>
    <xf numFmtId="17" fontId="26" fillId="0" borderId="0" xfId="2" applyNumberFormat="1" applyFont="1" applyBorder="1" applyAlignment="1">
      <alignment horizontal="left"/>
    </xf>
    <xf numFmtId="17" fontId="27" fillId="0" borderId="0" xfId="2" applyNumberFormat="1" applyFont="1" applyBorder="1" applyAlignment="1">
      <alignment horizontal="left"/>
    </xf>
    <xf numFmtId="0" fontId="25" fillId="0" borderId="0" xfId="2" applyFont="1" applyBorder="1" applyAlignment="1">
      <alignment horizontal="left"/>
    </xf>
    <xf numFmtId="0" fontId="13" fillId="0" borderId="12" xfId="2" applyFont="1" applyBorder="1" applyAlignment="1">
      <alignment horizontal="left"/>
    </xf>
    <xf numFmtId="0" fontId="28" fillId="0" borderId="0" xfId="2" applyFont="1" applyAlignment="1"/>
    <xf numFmtId="0" fontId="28" fillId="0" borderId="0" xfId="2" applyFont="1"/>
    <xf numFmtId="188" fontId="29" fillId="2" borderId="2" xfId="3" applyNumberFormat="1" applyFont="1" applyFill="1" applyBorder="1" applyAlignment="1">
      <alignment horizontal="right"/>
    </xf>
    <xf numFmtId="188" fontId="29" fillId="4" borderId="2" xfId="3" applyNumberFormat="1" applyFont="1" applyFill="1" applyBorder="1" applyAlignment="1">
      <alignment horizontal="right"/>
    </xf>
    <xf numFmtId="188" fontId="29" fillId="5" borderId="2" xfId="3" applyNumberFormat="1" applyFont="1" applyFill="1" applyBorder="1" applyAlignment="1">
      <alignment horizontal="right"/>
    </xf>
    <xf numFmtId="188" fontId="29" fillId="3" borderId="2" xfId="3" applyNumberFormat="1" applyFont="1" applyFill="1" applyBorder="1" applyAlignment="1">
      <alignment horizontal="right"/>
    </xf>
    <xf numFmtId="0" fontId="6" fillId="0" borderId="0" xfId="2" applyFont="1"/>
    <xf numFmtId="0" fontId="7" fillId="0" borderId="0" xfId="2" applyFont="1" applyFill="1"/>
    <xf numFmtId="0" fontId="6" fillId="0" borderId="0" xfId="2" applyFont="1" applyFill="1"/>
    <xf numFmtId="0" fontId="4" fillId="0" borderId="0" xfId="2" applyFont="1" applyFill="1" applyBorder="1"/>
    <xf numFmtId="0" fontId="20" fillId="0" borderId="1" xfId="2" applyFont="1" applyFill="1" applyBorder="1" applyAlignment="1">
      <alignment horizontal="center"/>
    </xf>
    <xf numFmtId="0" fontId="20" fillId="0" borderId="3" xfId="2" quotePrefix="1" applyFont="1" applyFill="1" applyBorder="1" applyAlignment="1">
      <alignment horizontal="center"/>
    </xf>
    <xf numFmtId="0" fontId="20" fillId="0" borderId="2" xfId="2" applyFont="1" applyFill="1" applyBorder="1" applyAlignment="1">
      <alignment horizontal="center"/>
    </xf>
    <xf numFmtId="0" fontId="20" fillId="0" borderId="3" xfId="2" applyFont="1" applyFill="1" applyBorder="1" applyAlignment="1">
      <alignment horizontal="center"/>
    </xf>
    <xf numFmtId="188" fontId="21" fillId="0" borderId="1" xfId="3" applyNumberFormat="1" applyFont="1" applyFill="1" applyBorder="1" applyAlignment="1">
      <alignment horizontal="right"/>
    </xf>
    <xf numFmtId="188" fontId="21" fillId="0" borderId="2" xfId="3" applyNumberFormat="1" applyFont="1" applyFill="1" applyBorder="1" applyAlignment="1">
      <alignment horizontal="right"/>
    </xf>
    <xf numFmtId="188" fontId="22" fillId="0" borderId="3" xfId="3" applyNumberFormat="1" applyFont="1" applyFill="1" applyBorder="1" applyAlignment="1">
      <alignment horizontal="right"/>
    </xf>
    <xf numFmtId="188" fontId="22" fillId="0" borderId="0" xfId="3" applyNumberFormat="1" applyFont="1" applyFill="1" applyBorder="1" applyAlignment="1">
      <alignment horizontal="right"/>
    </xf>
    <xf numFmtId="0" fontId="20" fillId="0" borderId="0" xfId="2" applyFont="1" applyFill="1" applyAlignment="1"/>
    <xf numFmtId="0" fontId="20" fillId="0" borderId="0" xfId="2" applyFont="1" applyFill="1"/>
    <xf numFmtId="191" fontId="7" fillId="0" borderId="0" xfId="2" applyNumberFormat="1" applyFont="1" applyAlignment="1">
      <alignment horizontal="center"/>
    </xf>
    <xf numFmtId="0" fontId="7" fillId="0" borderId="0" xfId="2" applyFont="1" applyBorder="1"/>
    <xf numFmtId="0" fontId="7" fillId="0" borderId="12" xfId="2" applyFont="1" applyBorder="1"/>
    <xf numFmtId="0" fontId="30" fillId="0" borderId="17" xfId="2" applyFont="1" applyBorder="1" applyAlignment="1">
      <alignment vertical="center"/>
    </xf>
    <xf numFmtId="0" fontId="7" fillId="0" borderId="17" xfId="2" applyFont="1" applyBorder="1"/>
    <xf numFmtId="0" fontId="20" fillId="0" borderId="18" xfId="2" applyFont="1" applyBorder="1" applyAlignment="1">
      <alignment vertical="center"/>
    </xf>
    <xf numFmtId="0" fontId="20" fillId="0" borderId="0" xfId="2" applyFont="1" applyBorder="1" applyAlignment="1">
      <alignment horizontal="center" shrinkToFit="1"/>
    </xf>
    <xf numFmtId="0" fontId="20" fillId="0" borderId="13" xfId="2" applyFont="1" applyBorder="1" applyAlignment="1">
      <alignment horizontal="center" shrinkToFit="1"/>
    </xf>
    <xf numFmtId="0" fontId="30" fillId="0" borderId="12" xfId="2" quotePrefix="1" applyFont="1" applyBorder="1" applyAlignment="1">
      <alignment horizontal="left"/>
    </xf>
    <xf numFmtId="0" fontId="20" fillId="0" borderId="12" xfId="2" applyFont="1" applyBorder="1" applyAlignment="1">
      <alignment horizontal="left"/>
    </xf>
    <xf numFmtId="0" fontId="20" fillId="0" borderId="14" xfId="2" applyFont="1" applyBorder="1" applyAlignment="1">
      <alignment horizontal="left"/>
    </xf>
    <xf numFmtId="0" fontId="21" fillId="0" borderId="0" xfId="2" applyFont="1" applyBorder="1" applyAlignment="1">
      <alignment horizontal="left"/>
    </xf>
    <xf numFmtId="17" fontId="21" fillId="0" borderId="0" xfId="2" applyNumberFormat="1" applyFont="1" applyBorder="1" applyAlignment="1">
      <alignment horizontal="left"/>
    </xf>
    <xf numFmtId="17" fontId="22" fillId="0" borderId="0" xfId="2" applyNumberFormat="1" applyFont="1" applyAlignment="1">
      <alignment horizontal="left"/>
    </xf>
    <xf numFmtId="0" fontId="22" fillId="0" borderId="0" xfId="2" applyFont="1" applyAlignment="1">
      <alignment horizontal="left"/>
    </xf>
    <xf numFmtId="0" fontId="21" fillId="0" borderId="12" xfId="2" applyFont="1" applyBorder="1" applyAlignment="1">
      <alignment horizontal="left"/>
    </xf>
    <xf numFmtId="0" fontId="30" fillId="0" borderId="0" xfId="2" applyFont="1" applyAlignment="1"/>
    <xf numFmtId="0" fontId="30" fillId="0" borderId="0" xfId="2" applyFont="1"/>
  </cellXfs>
  <cellStyles count="4">
    <cellStyle name="Normal 2" xfId="1"/>
    <cellStyle name="เครื่องหมายจุลภาค 12 4" xfId="3"/>
    <cellStyle name="ปกติ" xfId="0" builtinId="0"/>
    <cellStyle name="ปกติ 11 3" xfId="2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480060</xdr:colOff>
      <xdr:row>30</xdr:row>
      <xdr:rowOff>7620</xdr:rowOff>
    </xdr:from>
    <xdr:to>
      <xdr:col>28</xdr:col>
      <xdr:colOff>980804</xdr:colOff>
      <xdr:row>33</xdr:row>
      <xdr:rowOff>198119</xdr:rowOff>
    </xdr:to>
    <xdr:grpSp>
      <xdr:nvGrpSpPr>
        <xdr:cNvPr id="2" name="Group 12"/>
        <xdr:cNvGrpSpPr/>
      </xdr:nvGrpSpPr>
      <xdr:grpSpPr>
        <a:xfrm>
          <a:off x="10372453" y="6219281"/>
          <a:ext cx="500744" cy="727981"/>
          <a:chOff x="7877175" y="6896099"/>
          <a:chExt cx="400050" cy="457200"/>
        </a:xfrm>
      </xdr:grpSpPr>
      <xdr:pic>
        <xdr:nvPicPr>
          <xdr:cNvPr id="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28</xdr:col>
      <xdr:colOff>527048</xdr:colOff>
      <xdr:row>31</xdr:row>
      <xdr:rowOff>72328</xdr:rowOff>
    </xdr:from>
    <xdr:to>
      <xdr:col>28</xdr:col>
      <xdr:colOff>861603</xdr:colOff>
      <xdr:row>33</xdr:row>
      <xdr:rowOff>34835</xdr:rowOff>
    </xdr:to>
    <xdr:sp macro="" textlink="">
      <xdr:nvSpPr>
        <xdr:cNvPr id="5" name="TextBox 4"/>
        <xdr:cNvSpPr txBox="1"/>
      </xdr:nvSpPr>
      <xdr:spPr>
        <a:xfrm rot="5400000">
          <a:off x="10033285" y="6434741"/>
          <a:ext cx="448282" cy="334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200" baseline="0">
              <a:latin typeface="+mn-lt"/>
            </a:rPr>
            <a:t>41</a:t>
          </a:r>
          <a:endParaRPr lang="th-TH" sz="1200" baseline="0"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480060</xdr:colOff>
      <xdr:row>30</xdr:row>
      <xdr:rowOff>7620</xdr:rowOff>
    </xdr:from>
    <xdr:to>
      <xdr:col>28</xdr:col>
      <xdr:colOff>980804</xdr:colOff>
      <xdr:row>33</xdr:row>
      <xdr:rowOff>198119</xdr:rowOff>
    </xdr:to>
    <xdr:grpSp>
      <xdr:nvGrpSpPr>
        <xdr:cNvPr id="2" name="Group 12"/>
        <xdr:cNvGrpSpPr/>
      </xdr:nvGrpSpPr>
      <xdr:grpSpPr>
        <a:xfrm>
          <a:off x="10372453" y="6219281"/>
          <a:ext cx="500744" cy="727981"/>
          <a:chOff x="7877175" y="6896099"/>
          <a:chExt cx="400050" cy="457200"/>
        </a:xfrm>
      </xdr:grpSpPr>
      <xdr:pic>
        <xdr:nvPicPr>
          <xdr:cNvPr id="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28</xdr:col>
      <xdr:colOff>527048</xdr:colOff>
      <xdr:row>31</xdr:row>
      <xdr:rowOff>72328</xdr:rowOff>
    </xdr:from>
    <xdr:to>
      <xdr:col>28</xdr:col>
      <xdr:colOff>861603</xdr:colOff>
      <xdr:row>33</xdr:row>
      <xdr:rowOff>34835</xdr:rowOff>
    </xdr:to>
    <xdr:sp macro="" textlink="">
      <xdr:nvSpPr>
        <xdr:cNvPr id="5" name="TextBox 4"/>
        <xdr:cNvSpPr txBox="1"/>
      </xdr:nvSpPr>
      <xdr:spPr>
        <a:xfrm rot="5400000">
          <a:off x="18686747" y="8801704"/>
          <a:ext cx="514957" cy="1821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200" baseline="0">
              <a:latin typeface="+mn-lt"/>
            </a:rPr>
            <a:t>41</a:t>
          </a:r>
          <a:endParaRPr lang="th-TH" sz="1200" baseline="0"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"/>
  <sheetViews>
    <sheetView tabSelected="1" zoomScale="140" zoomScaleNormal="140" workbookViewId="0">
      <selection activeCell="D1" sqref="D1"/>
    </sheetView>
  </sheetViews>
  <sheetFormatPr defaultColWidth="9.25" defaultRowHeight="18.75" x14ac:dyDescent="0.45"/>
  <cols>
    <col min="1" max="1" width="1.375" style="129" customWidth="1"/>
    <col min="2" max="2" width="6" style="176" customWidth="1"/>
    <col min="3" max="3" width="0.375" style="129" customWidth="1"/>
    <col min="4" max="4" width="3.625" style="129" customWidth="1"/>
    <col min="5" max="5" width="3" style="129" customWidth="1"/>
    <col min="6" max="14" width="5.125" style="45" customWidth="1"/>
    <col min="15" max="16" width="5.125" style="158" customWidth="1"/>
    <col min="17" max="17" width="6" style="45" customWidth="1"/>
    <col min="18" max="27" width="5.125" style="45" customWidth="1"/>
    <col min="28" max="28" width="2.625" style="45" customWidth="1"/>
    <col min="29" max="29" width="17" style="45" customWidth="1"/>
    <col min="30" max="30" width="2.25" style="45" customWidth="1"/>
    <col min="31" max="31" width="4.75" style="45" customWidth="1"/>
    <col min="32" max="32" width="4.375" style="45" customWidth="1"/>
    <col min="33" max="16384" width="9.25" style="45"/>
  </cols>
  <sheetData>
    <row r="1" spans="1:36" s="118" customFormat="1" ht="21.75" x14ac:dyDescent="0.5">
      <c r="A1" s="120"/>
      <c r="B1" s="120" t="s">
        <v>159</v>
      </c>
      <c r="C1" s="159"/>
      <c r="D1" s="120"/>
      <c r="E1" s="120" t="s">
        <v>161</v>
      </c>
      <c r="O1" s="146"/>
      <c r="P1" s="146"/>
    </row>
    <row r="2" spans="1:36" s="117" customFormat="1" ht="21.75" x14ac:dyDescent="0.5">
      <c r="A2" s="145"/>
      <c r="B2" s="120" t="s">
        <v>157</v>
      </c>
      <c r="C2" s="159"/>
      <c r="D2" s="145"/>
      <c r="E2" s="120" t="s">
        <v>162</v>
      </c>
      <c r="O2" s="147"/>
      <c r="P2" s="147"/>
    </row>
    <row r="3" spans="1:36" s="113" customFormat="1" ht="16.5" customHeight="1" x14ac:dyDescent="0.5">
      <c r="A3" s="121"/>
      <c r="B3" s="160"/>
      <c r="C3" s="121"/>
      <c r="D3" s="161"/>
      <c r="E3" s="121"/>
      <c r="F3" s="115"/>
      <c r="G3" s="115"/>
      <c r="L3" s="115"/>
      <c r="M3" s="115"/>
      <c r="N3" s="115"/>
      <c r="O3" s="148"/>
      <c r="P3" s="148"/>
      <c r="AC3" s="114" t="s">
        <v>155</v>
      </c>
    </row>
    <row r="4" spans="1:36" s="101" customFormat="1" ht="19.5" customHeight="1" x14ac:dyDescent="0.5">
      <c r="A4" s="122"/>
      <c r="B4" s="162"/>
      <c r="C4" s="122"/>
      <c r="D4" s="163"/>
      <c r="E4" s="164"/>
      <c r="F4" s="109" t="s">
        <v>154</v>
      </c>
      <c r="G4" s="108"/>
      <c r="H4" s="108"/>
      <c r="I4" s="108"/>
      <c r="J4" s="108"/>
      <c r="K4" s="108"/>
      <c r="L4" s="108"/>
      <c r="M4" s="108"/>
      <c r="N4" s="108"/>
      <c r="O4" s="108"/>
      <c r="P4" s="107"/>
      <c r="Q4" s="106" t="s">
        <v>153</v>
      </c>
      <c r="R4" s="105"/>
      <c r="S4" s="105"/>
      <c r="T4" s="105"/>
      <c r="U4" s="105"/>
      <c r="V4" s="105"/>
      <c r="W4" s="105"/>
      <c r="X4" s="105"/>
      <c r="Y4" s="105"/>
      <c r="Z4" s="105"/>
      <c r="AA4" s="104"/>
      <c r="AB4" s="103"/>
      <c r="AC4" s="102"/>
    </row>
    <row r="5" spans="1:36" s="75" customFormat="1" x14ac:dyDescent="0.45">
      <c r="A5" s="165" t="s">
        <v>152</v>
      </c>
      <c r="B5" s="165"/>
      <c r="C5" s="165"/>
      <c r="D5" s="165"/>
      <c r="E5" s="166"/>
      <c r="F5" s="95">
        <v>2550</v>
      </c>
      <c r="G5" s="100">
        <v>2551</v>
      </c>
      <c r="H5" s="99"/>
      <c r="I5" s="98">
        <v>2553</v>
      </c>
      <c r="J5" s="95">
        <v>2554</v>
      </c>
      <c r="K5" s="98">
        <v>2555</v>
      </c>
      <c r="L5" s="95">
        <v>2556</v>
      </c>
      <c r="M5" s="95">
        <v>2560</v>
      </c>
      <c r="N5" s="95">
        <v>2561</v>
      </c>
      <c r="O5" s="149">
        <v>2563</v>
      </c>
      <c r="P5" s="149">
        <v>2565</v>
      </c>
      <c r="Q5" s="85">
        <v>2550</v>
      </c>
      <c r="R5" s="97">
        <v>2551</v>
      </c>
      <c r="S5" s="96"/>
      <c r="T5" s="84">
        <v>2553</v>
      </c>
      <c r="U5" s="85">
        <v>2554</v>
      </c>
      <c r="V5" s="84">
        <v>2555</v>
      </c>
      <c r="W5" s="85">
        <v>2556</v>
      </c>
      <c r="X5" s="85">
        <v>2560</v>
      </c>
      <c r="Y5" s="85">
        <v>2561</v>
      </c>
      <c r="Z5" s="85">
        <v>2563</v>
      </c>
      <c r="AA5" s="151">
        <v>2565</v>
      </c>
      <c r="AB5" s="84"/>
      <c r="AC5" s="83" t="s">
        <v>151</v>
      </c>
    </row>
    <row r="6" spans="1:36" s="75" customFormat="1" ht="17.25" customHeight="1" x14ac:dyDescent="0.45">
      <c r="A6" s="165"/>
      <c r="B6" s="165"/>
      <c r="C6" s="165"/>
      <c r="D6" s="165"/>
      <c r="E6" s="166"/>
      <c r="F6" s="89" t="s">
        <v>150</v>
      </c>
      <c r="G6" s="92" t="s">
        <v>149</v>
      </c>
      <c r="H6" s="91"/>
      <c r="I6" s="90" t="s">
        <v>148</v>
      </c>
      <c r="J6" s="89" t="s">
        <v>147</v>
      </c>
      <c r="K6" s="90" t="s">
        <v>146</v>
      </c>
      <c r="L6" s="89" t="s">
        <v>145</v>
      </c>
      <c r="M6" s="89" t="s">
        <v>144</v>
      </c>
      <c r="N6" s="89" t="s">
        <v>143</v>
      </c>
      <c r="O6" s="150" t="s">
        <v>142</v>
      </c>
      <c r="P6" s="150" t="s">
        <v>160</v>
      </c>
      <c r="Q6" s="89" t="s">
        <v>150</v>
      </c>
      <c r="R6" s="92" t="s">
        <v>149</v>
      </c>
      <c r="S6" s="91"/>
      <c r="T6" s="90" t="s">
        <v>148</v>
      </c>
      <c r="U6" s="89" t="s">
        <v>147</v>
      </c>
      <c r="V6" s="90" t="s">
        <v>146</v>
      </c>
      <c r="W6" s="89" t="s">
        <v>145</v>
      </c>
      <c r="X6" s="89" t="s">
        <v>144</v>
      </c>
      <c r="Y6" s="89" t="s">
        <v>143</v>
      </c>
      <c r="Z6" s="89" t="s">
        <v>142</v>
      </c>
      <c r="AA6" s="150" t="s">
        <v>160</v>
      </c>
      <c r="AB6" s="84"/>
      <c r="AC6" s="83"/>
    </row>
    <row r="7" spans="1:36" s="75" customFormat="1" ht="18" customHeight="1" x14ac:dyDescent="0.45">
      <c r="A7" s="165"/>
      <c r="B7" s="165"/>
      <c r="C7" s="165"/>
      <c r="D7" s="165"/>
      <c r="E7" s="166"/>
      <c r="F7" s="85" t="s">
        <v>140</v>
      </c>
      <c r="G7" s="85" t="s">
        <v>140</v>
      </c>
      <c r="H7" s="86" t="s">
        <v>141</v>
      </c>
      <c r="I7" s="85" t="s">
        <v>140</v>
      </c>
      <c r="J7" s="85" t="s">
        <v>138</v>
      </c>
      <c r="K7" s="85" t="s">
        <v>139</v>
      </c>
      <c r="L7" s="85" t="s">
        <v>138</v>
      </c>
      <c r="M7" s="85" t="s">
        <v>138</v>
      </c>
      <c r="N7" s="85" t="s">
        <v>138</v>
      </c>
      <c r="O7" s="151" t="s">
        <v>138</v>
      </c>
      <c r="P7" s="151" t="s">
        <v>138</v>
      </c>
      <c r="Q7" s="85" t="s">
        <v>140</v>
      </c>
      <c r="R7" s="85" t="s">
        <v>140</v>
      </c>
      <c r="S7" s="86" t="s">
        <v>141</v>
      </c>
      <c r="T7" s="85" t="s">
        <v>140</v>
      </c>
      <c r="U7" s="85" t="s">
        <v>138</v>
      </c>
      <c r="V7" s="85" t="s">
        <v>139</v>
      </c>
      <c r="W7" s="85" t="s">
        <v>138</v>
      </c>
      <c r="X7" s="85" t="s">
        <v>138</v>
      </c>
      <c r="Y7" s="85" t="s">
        <v>138</v>
      </c>
      <c r="Z7" s="85" t="s">
        <v>138</v>
      </c>
      <c r="AA7" s="151" t="s">
        <v>138</v>
      </c>
      <c r="AB7" s="84"/>
      <c r="AC7" s="83"/>
    </row>
    <row r="8" spans="1:36" s="75" customFormat="1" ht="14.25" customHeight="1" x14ac:dyDescent="0.45">
      <c r="A8" s="123"/>
      <c r="B8" s="167"/>
      <c r="C8" s="168"/>
      <c r="D8" s="168"/>
      <c r="E8" s="169"/>
      <c r="F8" s="78" t="s">
        <v>136</v>
      </c>
      <c r="G8" s="78" t="s">
        <v>136</v>
      </c>
      <c r="H8" s="79" t="s">
        <v>137</v>
      </c>
      <c r="I8" s="78" t="s">
        <v>136</v>
      </c>
      <c r="J8" s="78" t="s">
        <v>134</v>
      </c>
      <c r="K8" s="78" t="s">
        <v>135</v>
      </c>
      <c r="L8" s="78" t="s">
        <v>134</v>
      </c>
      <c r="M8" s="78" t="s">
        <v>134</v>
      </c>
      <c r="N8" s="78" t="s">
        <v>134</v>
      </c>
      <c r="O8" s="152" t="s">
        <v>134</v>
      </c>
      <c r="P8" s="152" t="s">
        <v>134</v>
      </c>
      <c r="Q8" s="78" t="s">
        <v>136</v>
      </c>
      <c r="R8" s="78" t="s">
        <v>136</v>
      </c>
      <c r="S8" s="79" t="s">
        <v>137</v>
      </c>
      <c r="T8" s="78" t="s">
        <v>136</v>
      </c>
      <c r="U8" s="78" t="s">
        <v>134</v>
      </c>
      <c r="V8" s="78" t="s">
        <v>135</v>
      </c>
      <c r="W8" s="78" t="s">
        <v>134</v>
      </c>
      <c r="X8" s="78" t="s">
        <v>134</v>
      </c>
      <c r="Y8" s="78" t="s">
        <v>134</v>
      </c>
      <c r="Z8" s="78" t="s">
        <v>134</v>
      </c>
      <c r="AA8" s="152" t="s">
        <v>134</v>
      </c>
      <c r="AB8" s="77"/>
      <c r="AC8" s="76"/>
    </row>
    <row r="9" spans="1:36" s="69" customFormat="1" ht="20.25" customHeight="1" x14ac:dyDescent="0.4">
      <c r="A9" s="170" t="s">
        <v>9</v>
      </c>
      <c r="B9" s="124"/>
      <c r="C9" s="170"/>
      <c r="D9" s="170"/>
      <c r="E9" s="170"/>
      <c r="F9" s="72"/>
      <c r="G9" s="72"/>
      <c r="H9" s="72"/>
      <c r="I9" s="72"/>
      <c r="J9" s="72"/>
      <c r="K9" s="72"/>
      <c r="L9" s="72"/>
      <c r="M9" s="72"/>
      <c r="N9" s="72"/>
      <c r="O9" s="153"/>
      <c r="P9" s="153"/>
      <c r="Q9" s="73"/>
      <c r="R9" s="73"/>
      <c r="S9" s="72"/>
      <c r="T9" s="72"/>
      <c r="U9" s="72"/>
      <c r="V9" s="72"/>
      <c r="W9" s="72"/>
      <c r="X9" s="72"/>
      <c r="Y9" s="72"/>
      <c r="Z9" s="71"/>
      <c r="AA9" s="72"/>
      <c r="AB9" s="70" t="s">
        <v>133</v>
      </c>
    </row>
    <row r="10" spans="1:36" s="46" customFormat="1" ht="15.75" customHeight="1" x14ac:dyDescent="0.4">
      <c r="A10" s="126"/>
      <c r="B10" s="171" t="s">
        <v>132</v>
      </c>
      <c r="C10" s="125"/>
      <c r="D10" s="125"/>
      <c r="E10" s="125"/>
      <c r="F10" s="61">
        <v>162</v>
      </c>
      <c r="G10" s="61">
        <v>165</v>
      </c>
      <c r="H10" s="61" t="s">
        <v>95</v>
      </c>
      <c r="I10" s="61">
        <v>173</v>
      </c>
      <c r="J10" s="61">
        <v>183</v>
      </c>
      <c r="K10" s="61">
        <v>255</v>
      </c>
      <c r="L10" s="61">
        <v>300</v>
      </c>
      <c r="M10" s="61">
        <v>308</v>
      </c>
      <c r="N10" s="61">
        <v>320</v>
      </c>
      <c r="O10" s="154">
        <v>325</v>
      </c>
      <c r="P10" s="154">
        <v>325</v>
      </c>
      <c r="Q10" s="60">
        <v>2.5316455696202533</v>
      </c>
      <c r="R10" s="60">
        <f xml:space="preserve"> (G10-F10)/F10*100</f>
        <v>1.8518518518518516</v>
      </c>
      <c r="S10" s="60" t="s">
        <v>95</v>
      </c>
      <c r="T10" s="60">
        <f xml:space="preserve"> (I10-G10)/G10*100</f>
        <v>4.8484848484848486</v>
      </c>
      <c r="U10" s="60">
        <f xml:space="preserve"> (J10-I10)/I10*100</f>
        <v>5.7803468208092488</v>
      </c>
      <c r="V10" s="60">
        <f xml:space="preserve"> (K10-J10)/J10*100</f>
        <v>39.344262295081968</v>
      </c>
      <c r="W10" s="60">
        <f xml:space="preserve"> (300-K10)/K10*100</f>
        <v>17.647058823529413</v>
      </c>
      <c r="X10" s="60">
        <f xml:space="preserve"> (M10-300)/300*100</f>
        <v>2.666666666666667</v>
      </c>
      <c r="Y10" s="60">
        <f xml:space="preserve"> (N10-M10)/M10*100</f>
        <v>3.8961038961038961</v>
      </c>
      <c r="Z10" s="60">
        <f xml:space="preserve"> (O10-N10)/N10*100</f>
        <v>1.5625</v>
      </c>
      <c r="AA10" s="60" t="s">
        <v>95</v>
      </c>
      <c r="AB10" s="66"/>
      <c r="AC10" s="46" t="s">
        <v>131</v>
      </c>
      <c r="AJ10" s="68"/>
    </row>
    <row r="11" spans="1:36" s="46" customFormat="1" ht="15.75" customHeight="1" x14ac:dyDescent="0.4">
      <c r="A11" s="126"/>
      <c r="B11" s="171" t="s">
        <v>130</v>
      </c>
      <c r="C11" s="125"/>
      <c r="D11" s="125"/>
      <c r="E11" s="125"/>
      <c r="F11" s="61">
        <v>148</v>
      </c>
      <c r="G11" s="61">
        <v>150</v>
      </c>
      <c r="H11" s="61" t="s">
        <v>95</v>
      </c>
      <c r="I11" s="61">
        <v>157</v>
      </c>
      <c r="J11" s="61">
        <v>166</v>
      </c>
      <c r="K11" s="61">
        <v>232</v>
      </c>
      <c r="L11" s="61">
        <v>300</v>
      </c>
      <c r="M11" s="61">
        <v>305</v>
      </c>
      <c r="N11" s="61">
        <v>315</v>
      </c>
      <c r="O11" s="154">
        <v>320</v>
      </c>
      <c r="P11" s="154">
        <v>320</v>
      </c>
      <c r="Q11" s="60">
        <v>2.7777777777777777</v>
      </c>
      <c r="R11" s="60">
        <f xml:space="preserve"> (G11-F11)/F11*100</f>
        <v>1.3513513513513513</v>
      </c>
      <c r="S11" s="60" t="s">
        <v>95</v>
      </c>
      <c r="T11" s="60">
        <f xml:space="preserve"> (I11-G11)/G11*100</f>
        <v>4.666666666666667</v>
      </c>
      <c r="U11" s="60">
        <f xml:space="preserve"> (J11-I11)/I11*100</f>
        <v>5.7324840764331215</v>
      </c>
      <c r="V11" s="60">
        <f xml:space="preserve"> (K11-J11)/J11*100</f>
        <v>39.75903614457831</v>
      </c>
      <c r="W11" s="60">
        <f xml:space="preserve"> (300-K11)/K11*100</f>
        <v>29.310344827586203</v>
      </c>
      <c r="X11" s="60">
        <f xml:space="preserve"> (M11-300)/300*100</f>
        <v>1.6666666666666667</v>
      </c>
      <c r="Y11" s="60">
        <f xml:space="preserve"> (N11-M11)/M11*100</f>
        <v>3.278688524590164</v>
      </c>
      <c r="Z11" s="60">
        <f xml:space="preserve"> (O11-N11)/N11*100</f>
        <v>1.5873015873015872</v>
      </c>
      <c r="AA11" s="60" t="s">
        <v>95</v>
      </c>
      <c r="AB11" s="63"/>
      <c r="AC11" s="46" t="s">
        <v>129</v>
      </c>
      <c r="AJ11" s="68"/>
    </row>
    <row r="12" spans="1:36" s="46" customFormat="1" ht="15.75" customHeight="1" x14ac:dyDescent="0.4">
      <c r="A12" s="125"/>
      <c r="B12" s="171" t="s">
        <v>128</v>
      </c>
      <c r="C12" s="125"/>
      <c r="D12" s="125"/>
      <c r="E12" s="125"/>
      <c r="F12" s="57">
        <v>145</v>
      </c>
      <c r="G12" s="57">
        <v>147</v>
      </c>
      <c r="H12" s="64" t="s">
        <v>95</v>
      </c>
      <c r="I12" s="57">
        <v>153</v>
      </c>
      <c r="J12" s="57">
        <v>162</v>
      </c>
      <c r="K12" s="57">
        <v>226</v>
      </c>
      <c r="L12" s="57">
        <v>300</v>
      </c>
      <c r="M12" s="57">
        <v>305</v>
      </c>
      <c r="N12" s="57">
        <v>315</v>
      </c>
      <c r="O12" s="154">
        <v>320</v>
      </c>
      <c r="P12" s="154">
        <v>320</v>
      </c>
      <c r="Q12" s="60">
        <v>2.8368794326241136</v>
      </c>
      <c r="R12" s="60">
        <f xml:space="preserve"> (G12-F12)/F12*100</f>
        <v>1.3793103448275863</v>
      </c>
      <c r="S12" s="64" t="s">
        <v>95</v>
      </c>
      <c r="T12" s="60">
        <f xml:space="preserve"> (I12-G12)/G12*100</f>
        <v>4.0816326530612246</v>
      </c>
      <c r="U12" s="60">
        <f xml:space="preserve"> (J12-I12)/I12*100</f>
        <v>5.8823529411764701</v>
      </c>
      <c r="V12" s="60">
        <f xml:space="preserve"> (K12-J12)/J12*100</f>
        <v>39.506172839506171</v>
      </c>
      <c r="W12" s="60">
        <f xml:space="preserve"> (300-K12)/K12*100</f>
        <v>32.743362831858406</v>
      </c>
      <c r="X12" s="60">
        <f xml:space="preserve"> (M12-300)/300*100</f>
        <v>1.6666666666666667</v>
      </c>
      <c r="Y12" s="60">
        <f xml:space="preserve"> (N12-M12)/M12*100</f>
        <v>3.278688524590164</v>
      </c>
      <c r="Z12" s="60">
        <f xml:space="preserve"> (O12-N12)/N12*100</f>
        <v>1.5873015873015872</v>
      </c>
      <c r="AA12" s="64" t="s">
        <v>95</v>
      </c>
      <c r="AB12" s="66"/>
      <c r="AC12" s="46" t="s">
        <v>127</v>
      </c>
      <c r="AJ12" s="68"/>
    </row>
    <row r="13" spans="1:36" s="46" customFormat="1" ht="15.75" customHeight="1" x14ac:dyDescent="0.4">
      <c r="A13" s="172"/>
      <c r="B13" s="171" t="s">
        <v>126</v>
      </c>
      <c r="C13" s="125"/>
      <c r="D13" s="125"/>
      <c r="E13" s="125"/>
      <c r="F13" s="57">
        <v>146</v>
      </c>
      <c r="G13" s="57">
        <v>146</v>
      </c>
      <c r="H13" s="57" t="s">
        <v>95</v>
      </c>
      <c r="I13" s="57">
        <v>152</v>
      </c>
      <c r="J13" s="57">
        <v>160</v>
      </c>
      <c r="K13" s="57">
        <v>223</v>
      </c>
      <c r="L13" s="57">
        <v>300</v>
      </c>
      <c r="M13" s="57">
        <v>305</v>
      </c>
      <c r="N13" s="57">
        <v>310</v>
      </c>
      <c r="O13" s="154">
        <v>315</v>
      </c>
      <c r="P13" s="154">
        <v>315</v>
      </c>
      <c r="Q13" s="60">
        <v>2.8169014084507045</v>
      </c>
      <c r="R13" s="60">
        <f xml:space="preserve"> (G13-F13)/F13*100</f>
        <v>0</v>
      </c>
      <c r="S13" s="64" t="s">
        <v>95</v>
      </c>
      <c r="T13" s="60">
        <f xml:space="preserve"> (I13-G13)/G13*100</f>
        <v>4.10958904109589</v>
      </c>
      <c r="U13" s="60">
        <f xml:space="preserve"> (J13-I13)/I13*100</f>
        <v>5.2631578947368416</v>
      </c>
      <c r="V13" s="60">
        <f xml:space="preserve"> (K13-J13)/J13*100</f>
        <v>39.375</v>
      </c>
      <c r="W13" s="60">
        <f xml:space="preserve"> (300-K13)/K13*100</f>
        <v>34.529147982062781</v>
      </c>
      <c r="X13" s="60">
        <f xml:space="preserve"> (M13-300)/300*100</f>
        <v>1.6666666666666667</v>
      </c>
      <c r="Y13" s="60">
        <f xml:space="preserve"> (N13-M13)/M13*100</f>
        <v>1.639344262295082</v>
      </c>
      <c r="Z13" s="60">
        <f xml:space="preserve"> (O13-N13)/N13*100</f>
        <v>1.6129032258064515</v>
      </c>
      <c r="AA13" s="64" t="s">
        <v>95</v>
      </c>
      <c r="AB13" s="56"/>
      <c r="AC13" s="46" t="s">
        <v>125</v>
      </c>
      <c r="AJ13" s="68"/>
    </row>
    <row r="14" spans="1:36" s="46" customFormat="1" ht="15.75" customHeight="1" x14ac:dyDescent="0.4">
      <c r="A14" s="172"/>
      <c r="B14" s="171" t="s">
        <v>124</v>
      </c>
      <c r="C14" s="125"/>
      <c r="D14" s="125"/>
      <c r="E14" s="125"/>
      <c r="F14" s="57">
        <v>145</v>
      </c>
      <c r="G14" s="57">
        <v>145</v>
      </c>
      <c r="H14" s="57" t="s">
        <v>95</v>
      </c>
      <c r="I14" s="57">
        <v>160</v>
      </c>
      <c r="J14" s="57">
        <v>171</v>
      </c>
      <c r="K14" s="57">
        <v>239</v>
      </c>
      <c r="L14" s="57">
        <v>300</v>
      </c>
      <c r="M14" s="57">
        <v>305</v>
      </c>
      <c r="N14" s="57">
        <v>320</v>
      </c>
      <c r="O14" s="154">
        <v>325</v>
      </c>
      <c r="P14" s="154">
        <v>325</v>
      </c>
      <c r="Q14" s="60">
        <v>2.8368794326241136</v>
      </c>
      <c r="R14" s="60">
        <f xml:space="preserve"> (G14-F14)/F14*100</f>
        <v>0</v>
      </c>
      <c r="S14" s="64" t="s">
        <v>95</v>
      </c>
      <c r="T14" s="60">
        <f xml:space="preserve"> (I14-G14)/G14*100</f>
        <v>10.344827586206897</v>
      </c>
      <c r="U14" s="60">
        <f xml:space="preserve"> (J14-I14)/I14*100</f>
        <v>6.8750000000000009</v>
      </c>
      <c r="V14" s="60">
        <f xml:space="preserve"> (K14-J14)/J14*100</f>
        <v>39.76608187134503</v>
      </c>
      <c r="W14" s="60">
        <f xml:space="preserve"> (300-K14)/K14*100</f>
        <v>25.523012552301257</v>
      </c>
      <c r="X14" s="60">
        <f xml:space="preserve"> (M14-300)/300*100</f>
        <v>1.6666666666666667</v>
      </c>
      <c r="Y14" s="60">
        <f xml:space="preserve"> (N14-M14)/M14*100</f>
        <v>4.918032786885246</v>
      </c>
      <c r="Z14" s="60">
        <f xml:space="preserve"> (O14-N14)/N14*100</f>
        <v>1.5625</v>
      </c>
      <c r="AA14" s="64" t="s">
        <v>95</v>
      </c>
      <c r="AB14" s="56"/>
      <c r="AC14" s="46" t="s">
        <v>123</v>
      </c>
    </row>
    <row r="15" spans="1:36" s="46" customFormat="1" ht="15.75" customHeight="1" x14ac:dyDescent="0.4">
      <c r="A15" s="173"/>
      <c r="B15" s="171" t="s">
        <v>122</v>
      </c>
      <c r="C15" s="125"/>
      <c r="D15" s="125"/>
      <c r="E15" s="125"/>
      <c r="F15" s="57">
        <v>146</v>
      </c>
      <c r="G15" s="57">
        <v>147</v>
      </c>
      <c r="H15" s="57" t="s">
        <v>95</v>
      </c>
      <c r="I15" s="57">
        <v>157</v>
      </c>
      <c r="J15" s="57">
        <v>166</v>
      </c>
      <c r="K15" s="57">
        <v>232</v>
      </c>
      <c r="L15" s="57">
        <v>300</v>
      </c>
      <c r="M15" s="57">
        <v>305</v>
      </c>
      <c r="N15" s="57">
        <v>315</v>
      </c>
      <c r="O15" s="154">
        <v>320</v>
      </c>
      <c r="P15" s="154">
        <v>320</v>
      </c>
      <c r="Q15" s="60">
        <v>2.8169014084507045</v>
      </c>
      <c r="R15" s="60">
        <f xml:space="preserve"> (G15-F15)/F15*100</f>
        <v>0.68493150684931503</v>
      </c>
      <c r="S15" s="64" t="s">
        <v>95</v>
      </c>
      <c r="T15" s="60">
        <f xml:space="preserve"> (I15-G15)/G15*100</f>
        <v>6.8027210884353746</v>
      </c>
      <c r="U15" s="60">
        <f xml:space="preserve"> (J15-I15)/I15*100</f>
        <v>5.7324840764331215</v>
      </c>
      <c r="V15" s="60">
        <f xml:space="preserve"> (K15-J15)/J15*100</f>
        <v>39.75903614457831</v>
      </c>
      <c r="W15" s="60">
        <f xml:space="preserve"> (300-K15)/K15*100</f>
        <v>29.310344827586203</v>
      </c>
      <c r="X15" s="60">
        <f xml:space="preserve"> (M15-300)/300*100</f>
        <v>1.6666666666666667</v>
      </c>
      <c r="Y15" s="60">
        <f xml:space="preserve"> (N15-M15)/M15*100</f>
        <v>3.278688524590164</v>
      </c>
      <c r="Z15" s="60">
        <f xml:space="preserve"> (O15-N15)/N15*100</f>
        <v>1.5873015873015872</v>
      </c>
      <c r="AA15" s="64" t="s">
        <v>95</v>
      </c>
      <c r="AB15" s="63"/>
      <c r="AC15" s="46" t="s">
        <v>121</v>
      </c>
    </row>
    <row r="16" spans="1:36" s="46" customFormat="1" ht="15.75" customHeight="1" x14ac:dyDescent="0.4">
      <c r="A16" s="126"/>
      <c r="B16" s="171" t="s">
        <v>120</v>
      </c>
      <c r="C16" s="125"/>
      <c r="D16" s="125"/>
      <c r="E16" s="125"/>
      <c r="F16" s="57">
        <v>146</v>
      </c>
      <c r="G16" s="57">
        <v>146</v>
      </c>
      <c r="H16" s="57" t="s">
        <v>95</v>
      </c>
      <c r="I16" s="57">
        <v>156</v>
      </c>
      <c r="J16" s="57">
        <v>165</v>
      </c>
      <c r="K16" s="57">
        <v>230</v>
      </c>
      <c r="L16" s="57">
        <v>300</v>
      </c>
      <c r="M16" s="57">
        <v>305</v>
      </c>
      <c r="N16" s="57">
        <v>310</v>
      </c>
      <c r="O16" s="154">
        <v>315</v>
      </c>
      <c r="P16" s="154">
        <v>315</v>
      </c>
      <c r="Q16" s="60">
        <v>2.8169014084507045</v>
      </c>
      <c r="R16" s="60">
        <f xml:space="preserve"> (G16-F16)/F16*100</f>
        <v>0</v>
      </c>
      <c r="S16" s="64" t="s">
        <v>95</v>
      </c>
      <c r="T16" s="60">
        <f xml:space="preserve"> (I16-G16)/G16*100</f>
        <v>6.8493150684931505</v>
      </c>
      <c r="U16" s="60">
        <f xml:space="preserve"> (J16-I16)/I16*100</f>
        <v>5.7692307692307692</v>
      </c>
      <c r="V16" s="60">
        <f xml:space="preserve"> (K16-J16)/J16*100</f>
        <v>39.393939393939391</v>
      </c>
      <c r="W16" s="60">
        <f xml:space="preserve"> (300-K16)/K16*100</f>
        <v>30.434782608695656</v>
      </c>
      <c r="X16" s="60">
        <f xml:space="preserve"> (M16-300)/300*100</f>
        <v>1.6666666666666667</v>
      </c>
      <c r="Y16" s="60">
        <f xml:space="preserve"> (N16-M16)/M16*100</f>
        <v>1.639344262295082</v>
      </c>
      <c r="Z16" s="60">
        <f xml:space="preserve"> (O16-N16)/N16*100</f>
        <v>1.6129032258064515</v>
      </c>
      <c r="AA16" s="64" t="s">
        <v>95</v>
      </c>
      <c r="AC16" s="46" t="s">
        <v>119</v>
      </c>
    </row>
    <row r="17" spans="1:35" s="46" customFormat="1" ht="15.75" customHeight="1" x14ac:dyDescent="0.4">
      <c r="A17" s="126"/>
      <c r="B17" s="171" t="s">
        <v>118</v>
      </c>
      <c r="C17" s="125"/>
      <c r="D17" s="125"/>
      <c r="E17" s="125"/>
      <c r="F17" s="61">
        <v>145</v>
      </c>
      <c r="G17" s="61">
        <v>145</v>
      </c>
      <c r="H17" s="61" t="s">
        <v>95</v>
      </c>
      <c r="I17" s="61">
        <v>155</v>
      </c>
      <c r="J17" s="61">
        <v>163</v>
      </c>
      <c r="K17" s="61">
        <v>227</v>
      </c>
      <c r="L17" s="61">
        <v>300</v>
      </c>
      <c r="M17" s="61">
        <v>305</v>
      </c>
      <c r="N17" s="61">
        <v>310</v>
      </c>
      <c r="O17" s="154">
        <v>315</v>
      </c>
      <c r="P17" s="154">
        <v>315</v>
      </c>
      <c r="Q17" s="60">
        <v>2.8368794326241136</v>
      </c>
      <c r="R17" s="60">
        <f xml:space="preserve"> (G17-F17)/F17*100</f>
        <v>0</v>
      </c>
      <c r="S17" s="60" t="s">
        <v>95</v>
      </c>
      <c r="T17" s="60">
        <f xml:space="preserve"> (I17-G17)/G17*100</f>
        <v>6.8965517241379306</v>
      </c>
      <c r="U17" s="60">
        <f xml:space="preserve"> (J17-I17)/I17*100</f>
        <v>5.161290322580645</v>
      </c>
      <c r="V17" s="60">
        <f xml:space="preserve"> (K17-J17)/J17*100</f>
        <v>39.263803680981596</v>
      </c>
      <c r="W17" s="60">
        <f xml:space="preserve"> (300-K17)/K17*100</f>
        <v>32.158590308370044</v>
      </c>
      <c r="X17" s="60">
        <f xml:space="preserve"> (M17-300)/300*100</f>
        <v>1.6666666666666667</v>
      </c>
      <c r="Y17" s="60">
        <f xml:space="preserve"> (N17-M17)/M17*100</f>
        <v>1.639344262295082</v>
      </c>
      <c r="Z17" s="60">
        <f xml:space="preserve"> (O17-N17)/N17*100</f>
        <v>1.6129032258064515</v>
      </c>
      <c r="AA17" s="60" t="s">
        <v>95</v>
      </c>
      <c r="AC17" s="46" t="s">
        <v>117</v>
      </c>
    </row>
    <row r="18" spans="1:35" s="46" customFormat="1" ht="15.75" customHeight="1" x14ac:dyDescent="0.4">
      <c r="A18" s="126"/>
      <c r="B18" s="171" t="s">
        <v>116</v>
      </c>
      <c r="C18" s="125"/>
      <c r="D18" s="125"/>
      <c r="E18" s="125"/>
      <c r="F18" s="57">
        <v>146</v>
      </c>
      <c r="G18" s="57">
        <v>148</v>
      </c>
      <c r="H18" s="57" t="s">
        <v>95</v>
      </c>
      <c r="I18" s="57">
        <v>156</v>
      </c>
      <c r="J18" s="57">
        <v>165</v>
      </c>
      <c r="K18" s="57">
        <v>230</v>
      </c>
      <c r="L18" s="57">
        <v>300</v>
      </c>
      <c r="M18" s="57">
        <v>305</v>
      </c>
      <c r="N18" s="57">
        <v>310</v>
      </c>
      <c r="O18" s="154">
        <v>315</v>
      </c>
      <c r="P18" s="154">
        <v>315</v>
      </c>
      <c r="Q18" s="60">
        <v>2.8169014084507045</v>
      </c>
      <c r="R18" s="60">
        <f xml:space="preserve"> (G18-F18)/F18*100</f>
        <v>1.3698630136986301</v>
      </c>
      <c r="S18" s="64" t="s">
        <v>95</v>
      </c>
      <c r="T18" s="60">
        <f xml:space="preserve"> (I18-G18)/G18*100</f>
        <v>5.4054054054054053</v>
      </c>
      <c r="U18" s="60">
        <f xml:space="preserve"> (J18-I18)/I18*100</f>
        <v>5.7692307692307692</v>
      </c>
      <c r="V18" s="60">
        <f xml:space="preserve"> (K18-J18)/J18*100</f>
        <v>39.393939393939391</v>
      </c>
      <c r="W18" s="60">
        <f xml:space="preserve"> (300-K18)/K18*100</f>
        <v>30.434782608695656</v>
      </c>
      <c r="X18" s="60">
        <f xml:space="preserve"> (M18-300)/300*100</f>
        <v>1.6666666666666667</v>
      </c>
      <c r="Y18" s="60">
        <f xml:space="preserve"> (N18-M18)/M18*100</f>
        <v>1.639344262295082</v>
      </c>
      <c r="Z18" s="60">
        <f xml:space="preserve"> (O18-N18)/N18*100</f>
        <v>1.6129032258064515</v>
      </c>
      <c r="AA18" s="64" t="s">
        <v>95</v>
      </c>
      <c r="AB18" s="66"/>
      <c r="AC18" s="46" t="s">
        <v>115</v>
      </c>
    </row>
    <row r="19" spans="1:35" s="46" customFormat="1" ht="15.75" customHeight="1" x14ac:dyDescent="0.4">
      <c r="A19" s="126"/>
      <c r="B19" s="171" t="s">
        <v>114</v>
      </c>
      <c r="C19" s="125"/>
      <c r="D19" s="125"/>
      <c r="E19" s="125"/>
      <c r="F19" s="57">
        <v>148</v>
      </c>
      <c r="G19" s="57">
        <v>150</v>
      </c>
      <c r="H19" s="57" t="s">
        <v>95</v>
      </c>
      <c r="I19" s="57">
        <v>157</v>
      </c>
      <c r="J19" s="57">
        <v>167</v>
      </c>
      <c r="K19" s="57">
        <v>233</v>
      </c>
      <c r="L19" s="57">
        <v>300</v>
      </c>
      <c r="M19" s="57">
        <v>308</v>
      </c>
      <c r="N19" s="57">
        <v>320</v>
      </c>
      <c r="O19" s="154">
        <v>325</v>
      </c>
      <c r="P19" s="154">
        <v>325</v>
      </c>
      <c r="Q19" s="60">
        <v>2.7777777777777777</v>
      </c>
      <c r="R19" s="60">
        <f xml:space="preserve"> (G19-F19)/F19*100</f>
        <v>1.3513513513513513</v>
      </c>
      <c r="S19" s="64" t="s">
        <v>95</v>
      </c>
      <c r="T19" s="60">
        <f xml:space="preserve"> (I19-G19)/G19*100</f>
        <v>4.666666666666667</v>
      </c>
      <c r="U19" s="60">
        <f xml:space="preserve"> (J19-I19)/I19*100</f>
        <v>6.369426751592357</v>
      </c>
      <c r="V19" s="60">
        <f xml:space="preserve"> (K19-J19)/J19*100</f>
        <v>39.520958083832333</v>
      </c>
      <c r="W19" s="60">
        <f xml:space="preserve"> (300-K19)/K19*100</f>
        <v>28.75536480686695</v>
      </c>
      <c r="X19" s="60">
        <f xml:space="preserve"> (M19-300)/300*100</f>
        <v>2.666666666666667</v>
      </c>
      <c r="Y19" s="60">
        <f xml:space="preserve"> (N19-M19)/M19*100</f>
        <v>3.8961038961038961</v>
      </c>
      <c r="Z19" s="60">
        <f xml:space="preserve"> (O19-N19)/N19*100</f>
        <v>1.5625</v>
      </c>
      <c r="AA19" s="64" t="s">
        <v>95</v>
      </c>
      <c r="AB19" s="66"/>
      <c r="AC19" s="46" t="s">
        <v>113</v>
      </c>
    </row>
    <row r="20" spans="1:35" s="65" customFormat="1" ht="15.75" customHeight="1" x14ac:dyDescent="0.4">
      <c r="A20" s="126"/>
      <c r="B20" s="171" t="s">
        <v>112</v>
      </c>
      <c r="C20" s="125"/>
      <c r="D20" s="125"/>
      <c r="E20" s="125"/>
      <c r="F20" s="57">
        <v>150</v>
      </c>
      <c r="G20" s="57">
        <v>150</v>
      </c>
      <c r="H20" s="57" t="s">
        <v>95</v>
      </c>
      <c r="I20" s="57">
        <v>159</v>
      </c>
      <c r="J20" s="57">
        <v>171</v>
      </c>
      <c r="K20" s="57">
        <v>239</v>
      </c>
      <c r="L20" s="57">
        <v>300</v>
      </c>
      <c r="M20" s="57">
        <v>305</v>
      </c>
      <c r="N20" s="57">
        <v>315</v>
      </c>
      <c r="O20" s="154">
        <v>320</v>
      </c>
      <c r="P20" s="154">
        <v>320</v>
      </c>
      <c r="Q20" s="60">
        <v>3.4482758620689653</v>
      </c>
      <c r="R20" s="60">
        <f xml:space="preserve"> (G20-F20)/F20*100</f>
        <v>0</v>
      </c>
      <c r="S20" s="64" t="s">
        <v>95</v>
      </c>
      <c r="T20" s="60">
        <f xml:space="preserve"> (I20-G20)/G20*100</f>
        <v>6</v>
      </c>
      <c r="U20" s="60">
        <f xml:space="preserve"> (J20-I20)/I20*100</f>
        <v>7.5471698113207548</v>
      </c>
      <c r="V20" s="60">
        <f xml:space="preserve"> (K20-J20)/J20*100</f>
        <v>39.76608187134503</v>
      </c>
      <c r="W20" s="60">
        <f xml:space="preserve"> (300-K20)/K20*100</f>
        <v>25.523012552301257</v>
      </c>
      <c r="X20" s="60">
        <f xml:space="preserve"> (M20-300)/300*100</f>
        <v>1.6666666666666667</v>
      </c>
      <c r="Y20" s="60">
        <f xml:space="preserve"> (N20-M20)/M20*100</f>
        <v>3.278688524590164</v>
      </c>
      <c r="Z20" s="60">
        <f xml:space="preserve"> (O20-N20)/N20*100</f>
        <v>1.5873015873015872</v>
      </c>
      <c r="AA20" s="64" t="s">
        <v>95</v>
      </c>
      <c r="AB20" s="63"/>
      <c r="AC20" s="46" t="s">
        <v>111</v>
      </c>
    </row>
    <row r="21" spans="1:35" s="65" customFormat="1" ht="15.75" customHeight="1" x14ac:dyDescent="0.4">
      <c r="A21" s="126"/>
      <c r="B21" s="171" t="s">
        <v>110</v>
      </c>
      <c r="C21" s="125"/>
      <c r="D21" s="125"/>
      <c r="E21" s="125"/>
      <c r="F21" s="57">
        <v>150</v>
      </c>
      <c r="G21" s="57">
        <v>154</v>
      </c>
      <c r="H21" s="57" t="s">
        <v>95</v>
      </c>
      <c r="I21" s="57">
        <v>163</v>
      </c>
      <c r="J21" s="57">
        <v>173</v>
      </c>
      <c r="K21" s="57">
        <v>241</v>
      </c>
      <c r="L21" s="57">
        <v>300</v>
      </c>
      <c r="M21" s="57">
        <v>305</v>
      </c>
      <c r="N21" s="57">
        <v>315</v>
      </c>
      <c r="O21" s="154">
        <v>320</v>
      </c>
      <c r="P21" s="154">
        <v>320</v>
      </c>
      <c r="Q21" s="60">
        <v>4.1666666666666661</v>
      </c>
      <c r="R21" s="60">
        <f xml:space="preserve"> (G21-F21)/F21*100</f>
        <v>2.666666666666667</v>
      </c>
      <c r="S21" s="64" t="s">
        <v>95</v>
      </c>
      <c r="T21" s="60">
        <f xml:space="preserve"> (I21-G21)/G21*100</f>
        <v>5.8441558441558437</v>
      </c>
      <c r="U21" s="60">
        <f xml:space="preserve"> (J21-I21)/I21*100</f>
        <v>6.1349693251533743</v>
      </c>
      <c r="V21" s="60">
        <f xml:space="preserve"> (K21-J21)/J21*100</f>
        <v>39.306358381502889</v>
      </c>
      <c r="W21" s="60">
        <f xml:space="preserve"> (300-K21)/K21*100</f>
        <v>24.481327800829874</v>
      </c>
      <c r="X21" s="60">
        <f xml:space="preserve"> (M21-300)/300*100</f>
        <v>1.6666666666666667</v>
      </c>
      <c r="Y21" s="60">
        <f xml:space="preserve"> (N21-M21)/M21*100</f>
        <v>3.278688524590164</v>
      </c>
      <c r="Z21" s="60">
        <f xml:space="preserve"> (O21-N21)/N21*100</f>
        <v>1.5873015873015872</v>
      </c>
      <c r="AA21" s="64" t="s">
        <v>95</v>
      </c>
      <c r="AB21" s="63"/>
      <c r="AC21" s="46" t="s">
        <v>109</v>
      </c>
    </row>
    <row r="22" spans="1:35" s="46" customFormat="1" ht="15.75" customHeight="1" x14ac:dyDescent="0.4">
      <c r="A22" s="126"/>
      <c r="B22" s="171" t="s">
        <v>108</v>
      </c>
      <c r="C22" s="125"/>
      <c r="D22" s="125"/>
      <c r="E22" s="125"/>
      <c r="F22" s="57">
        <v>148</v>
      </c>
      <c r="G22" s="57">
        <v>150</v>
      </c>
      <c r="H22" s="57" t="s">
        <v>95</v>
      </c>
      <c r="I22" s="57">
        <v>159</v>
      </c>
      <c r="J22" s="57">
        <v>169</v>
      </c>
      <c r="K22" s="57">
        <v>236</v>
      </c>
      <c r="L22" s="57">
        <v>300</v>
      </c>
      <c r="M22" s="57">
        <v>305</v>
      </c>
      <c r="N22" s="57">
        <v>320</v>
      </c>
      <c r="O22" s="154">
        <v>325</v>
      </c>
      <c r="P22" s="154">
        <v>325</v>
      </c>
      <c r="Q22" s="60">
        <v>2.7777777777777777</v>
      </c>
      <c r="R22" s="60">
        <f xml:space="preserve"> (G22-F22)/F22*100</f>
        <v>1.3513513513513513</v>
      </c>
      <c r="S22" s="64" t="s">
        <v>95</v>
      </c>
      <c r="T22" s="60">
        <f xml:space="preserve"> (I22-G22)/G22*100</f>
        <v>6</v>
      </c>
      <c r="U22" s="60">
        <f xml:space="preserve"> (J22-I22)/I22*100</f>
        <v>6.2893081761006293</v>
      </c>
      <c r="V22" s="60">
        <f xml:space="preserve"> (K22-J22)/J22*100</f>
        <v>39.644970414201183</v>
      </c>
      <c r="W22" s="60">
        <f xml:space="preserve"> (300-K22)/K22*100</f>
        <v>27.118644067796609</v>
      </c>
      <c r="X22" s="60">
        <f xml:space="preserve"> (M22-300)/300*100</f>
        <v>1.6666666666666667</v>
      </c>
      <c r="Y22" s="60">
        <f xml:space="preserve"> (N22-M22)/M22*100</f>
        <v>4.918032786885246</v>
      </c>
      <c r="Z22" s="60">
        <f xml:space="preserve"> (O22-N22)/N22*100</f>
        <v>1.5625</v>
      </c>
      <c r="AA22" s="64" t="s">
        <v>95</v>
      </c>
      <c r="AB22" s="63"/>
      <c r="AC22" s="46" t="s">
        <v>107</v>
      </c>
    </row>
    <row r="23" spans="1:35" s="46" customFormat="1" ht="15.75" customHeight="1" x14ac:dyDescent="0.4">
      <c r="A23" s="126"/>
      <c r="B23" s="171" t="s">
        <v>106</v>
      </c>
      <c r="C23" s="125"/>
      <c r="D23" s="125"/>
      <c r="E23" s="125"/>
      <c r="F23" s="57">
        <v>146</v>
      </c>
      <c r="G23" s="57">
        <v>147</v>
      </c>
      <c r="H23" s="57" t="s">
        <v>95</v>
      </c>
      <c r="I23" s="57">
        <v>154</v>
      </c>
      <c r="J23" s="57">
        <v>163</v>
      </c>
      <c r="K23" s="57">
        <v>227</v>
      </c>
      <c r="L23" s="57">
        <v>300</v>
      </c>
      <c r="M23" s="57">
        <v>305</v>
      </c>
      <c r="N23" s="57">
        <v>310</v>
      </c>
      <c r="O23" s="154">
        <v>315</v>
      </c>
      <c r="P23" s="154">
        <v>315</v>
      </c>
      <c r="Q23" s="60">
        <v>2.8169014084507045</v>
      </c>
      <c r="R23" s="60">
        <f xml:space="preserve"> (G23-F23)/F23*100</f>
        <v>0.68493150684931503</v>
      </c>
      <c r="S23" s="64" t="s">
        <v>95</v>
      </c>
      <c r="T23" s="60">
        <f xml:space="preserve"> (I23-G23)/G23*100</f>
        <v>4.7619047619047619</v>
      </c>
      <c r="U23" s="60">
        <f xml:space="preserve"> (J23-I23)/I23*100</f>
        <v>5.8441558441558437</v>
      </c>
      <c r="V23" s="60">
        <f xml:space="preserve"> (K23-J23)/J23*100</f>
        <v>39.263803680981596</v>
      </c>
      <c r="W23" s="60">
        <f xml:space="preserve"> (300-K23)/K23*100</f>
        <v>32.158590308370044</v>
      </c>
      <c r="X23" s="60">
        <f xml:space="preserve"> (M23-300)/300*100</f>
        <v>1.6666666666666667</v>
      </c>
      <c r="Y23" s="60">
        <f xml:space="preserve"> (N23-M23)/M23*100</f>
        <v>1.639344262295082</v>
      </c>
      <c r="Z23" s="60">
        <f xml:space="preserve"> (O23-N23)/N23*100</f>
        <v>1.6129032258064515</v>
      </c>
      <c r="AA23" s="64" t="s">
        <v>95</v>
      </c>
      <c r="AB23" s="63"/>
      <c r="AC23" s="46" t="s">
        <v>105</v>
      </c>
    </row>
    <row r="24" spans="1:35" s="46" customFormat="1" ht="15.75" customHeight="1" x14ac:dyDescent="0.4">
      <c r="A24" s="126"/>
      <c r="B24" s="171" t="s">
        <v>104</v>
      </c>
      <c r="C24" s="125"/>
      <c r="D24" s="125"/>
      <c r="E24" s="125"/>
      <c r="F24" s="57">
        <v>146</v>
      </c>
      <c r="G24" s="57">
        <v>147</v>
      </c>
      <c r="H24" s="57" t="s">
        <v>95</v>
      </c>
      <c r="I24" s="57">
        <v>157</v>
      </c>
      <c r="J24" s="57">
        <v>166</v>
      </c>
      <c r="K24" s="57">
        <v>232</v>
      </c>
      <c r="L24" s="57">
        <v>300</v>
      </c>
      <c r="M24" s="57">
        <v>305</v>
      </c>
      <c r="N24" s="57">
        <v>315</v>
      </c>
      <c r="O24" s="154">
        <v>320</v>
      </c>
      <c r="P24" s="154">
        <v>320</v>
      </c>
      <c r="Q24" s="60">
        <v>2.8169014084507045</v>
      </c>
      <c r="R24" s="60">
        <f xml:space="preserve"> (G24-F24)/F24*100</f>
        <v>0.68493150684931503</v>
      </c>
      <c r="S24" s="64" t="s">
        <v>95</v>
      </c>
      <c r="T24" s="60">
        <f xml:space="preserve"> (I24-G24)/G24*100</f>
        <v>6.8027210884353746</v>
      </c>
      <c r="U24" s="60">
        <f xml:space="preserve"> (J24-I24)/I24*100</f>
        <v>5.7324840764331215</v>
      </c>
      <c r="V24" s="60">
        <f xml:space="preserve"> (K24-J24)/J24*100</f>
        <v>39.75903614457831</v>
      </c>
      <c r="W24" s="60">
        <f xml:space="preserve"> (300-K24)/K24*100</f>
        <v>29.310344827586203</v>
      </c>
      <c r="X24" s="60">
        <f xml:space="preserve"> (M24-300)/300*100</f>
        <v>1.6666666666666667</v>
      </c>
      <c r="Y24" s="60">
        <f xml:space="preserve"> (N24-M24)/M24*100</f>
        <v>3.278688524590164</v>
      </c>
      <c r="Z24" s="60">
        <f xml:space="preserve"> (O24-N24)/N24*100</f>
        <v>1.5873015873015872</v>
      </c>
      <c r="AA24" s="64" t="s">
        <v>95</v>
      </c>
      <c r="AB24" s="63"/>
      <c r="AC24" s="46" t="s">
        <v>103</v>
      </c>
    </row>
    <row r="25" spans="1:35" s="46" customFormat="1" ht="15.75" customHeight="1" x14ac:dyDescent="0.4">
      <c r="A25" s="126"/>
      <c r="B25" s="171" t="s">
        <v>102</v>
      </c>
      <c r="C25" s="125"/>
      <c r="D25" s="125"/>
      <c r="E25" s="125"/>
      <c r="F25" s="57">
        <v>148</v>
      </c>
      <c r="G25" s="57">
        <v>148</v>
      </c>
      <c r="H25" s="57" t="s">
        <v>95</v>
      </c>
      <c r="I25" s="57">
        <v>157</v>
      </c>
      <c r="J25" s="57">
        <v>167</v>
      </c>
      <c r="K25" s="57">
        <v>233</v>
      </c>
      <c r="L25" s="57">
        <v>300</v>
      </c>
      <c r="M25" s="57">
        <v>305</v>
      </c>
      <c r="N25" s="57">
        <v>318</v>
      </c>
      <c r="O25" s="154">
        <v>323</v>
      </c>
      <c r="P25" s="154">
        <v>323</v>
      </c>
      <c r="Q25" s="60">
        <v>2.7777777777777777</v>
      </c>
      <c r="R25" s="60">
        <f xml:space="preserve"> (G25-F25)/F25*100</f>
        <v>0</v>
      </c>
      <c r="S25" s="64" t="s">
        <v>95</v>
      </c>
      <c r="T25" s="60">
        <f xml:space="preserve"> (I25-G25)/G25*100</f>
        <v>6.0810810810810816</v>
      </c>
      <c r="U25" s="60">
        <f xml:space="preserve"> (J25-I25)/I25*100</f>
        <v>6.369426751592357</v>
      </c>
      <c r="V25" s="60">
        <f xml:space="preserve"> (K25-J25)/J25*100</f>
        <v>39.520958083832333</v>
      </c>
      <c r="W25" s="60">
        <f xml:space="preserve"> (300-K25)/K25*100</f>
        <v>28.75536480686695</v>
      </c>
      <c r="X25" s="60">
        <f xml:space="preserve"> (M25-300)/300*100</f>
        <v>1.6666666666666667</v>
      </c>
      <c r="Y25" s="60">
        <f xml:space="preserve"> (N25-M25)/M25*100</f>
        <v>4.2622950819672125</v>
      </c>
      <c r="Z25" s="60">
        <f xml:space="preserve"> (O25-N25)/N25*100</f>
        <v>1.5723270440251573</v>
      </c>
      <c r="AA25" s="64" t="s">
        <v>95</v>
      </c>
      <c r="AB25" s="63"/>
      <c r="AC25" s="46" t="s">
        <v>101</v>
      </c>
      <c r="AD25" s="65"/>
      <c r="AE25" s="65"/>
      <c r="AF25" s="65"/>
      <c r="AG25" s="65"/>
      <c r="AH25" s="65"/>
      <c r="AI25" s="65"/>
    </row>
    <row r="26" spans="1:35" s="46" customFormat="1" ht="15.75" customHeight="1" x14ac:dyDescent="0.4">
      <c r="A26" s="126"/>
      <c r="B26" s="171" t="s">
        <v>100</v>
      </c>
      <c r="C26" s="125"/>
      <c r="D26" s="125"/>
      <c r="E26" s="125"/>
      <c r="F26" s="57">
        <v>146</v>
      </c>
      <c r="G26" s="57">
        <v>148</v>
      </c>
      <c r="H26" s="57" t="s">
        <v>95</v>
      </c>
      <c r="I26" s="57">
        <v>157</v>
      </c>
      <c r="J26" s="57">
        <v>166</v>
      </c>
      <c r="K26" s="57">
        <v>232</v>
      </c>
      <c r="L26" s="57">
        <v>300</v>
      </c>
      <c r="M26" s="57">
        <v>305</v>
      </c>
      <c r="N26" s="57">
        <v>318</v>
      </c>
      <c r="O26" s="154">
        <v>323</v>
      </c>
      <c r="P26" s="154">
        <v>323</v>
      </c>
      <c r="Q26" s="60">
        <v>2.8169014084507045</v>
      </c>
      <c r="R26" s="60">
        <f xml:space="preserve"> (G26-F26)/F26*100</f>
        <v>1.3698630136986301</v>
      </c>
      <c r="S26" s="64" t="s">
        <v>95</v>
      </c>
      <c r="T26" s="60">
        <f xml:space="preserve"> (I26-G26)/G26*100</f>
        <v>6.0810810810810816</v>
      </c>
      <c r="U26" s="60">
        <f xml:space="preserve"> (J26-I26)/I26*100</f>
        <v>5.7324840764331215</v>
      </c>
      <c r="V26" s="60">
        <f xml:space="preserve"> (K26-J26)/J26*100</f>
        <v>39.75903614457831</v>
      </c>
      <c r="W26" s="60">
        <f xml:space="preserve"> (300-K26)/K26*100</f>
        <v>29.310344827586203</v>
      </c>
      <c r="X26" s="60">
        <f xml:space="preserve"> (M26-300)/300*100</f>
        <v>1.6666666666666667</v>
      </c>
      <c r="Y26" s="60">
        <f xml:space="preserve"> (N26-M26)/M26*100</f>
        <v>4.2622950819672125</v>
      </c>
      <c r="Z26" s="60">
        <f xml:space="preserve"> (O26-N26)/N26*100</f>
        <v>1.5723270440251573</v>
      </c>
      <c r="AA26" s="64" t="s">
        <v>95</v>
      </c>
      <c r="AB26" s="63"/>
      <c r="AC26" s="46" t="s">
        <v>99</v>
      </c>
    </row>
    <row r="27" spans="1:35" s="46" customFormat="1" ht="15.75" customHeight="1" x14ac:dyDescent="0.4">
      <c r="A27" s="126"/>
      <c r="B27" s="171" t="s">
        <v>98</v>
      </c>
      <c r="C27" s="125"/>
      <c r="D27" s="125"/>
      <c r="E27" s="125"/>
      <c r="F27" s="57">
        <v>148</v>
      </c>
      <c r="G27" s="57">
        <v>148</v>
      </c>
      <c r="H27" s="57" t="s">
        <v>95</v>
      </c>
      <c r="I27" s="57">
        <v>155</v>
      </c>
      <c r="J27" s="57">
        <v>164</v>
      </c>
      <c r="K27" s="57">
        <v>229</v>
      </c>
      <c r="L27" s="57">
        <v>300</v>
      </c>
      <c r="M27" s="57">
        <v>305</v>
      </c>
      <c r="N27" s="57">
        <v>315</v>
      </c>
      <c r="O27" s="154">
        <v>320</v>
      </c>
      <c r="P27" s="154">
        <v>320</v>
      </c>
      <c r="Q27" s="60">
        <v>2.7777777777777777</v>
      </c>
      <c r="R27" s="60">
        <f xml:space="preserve"> (G27-F27)/F27*100</f>
        <v>0</v>
      </c>
      <c r="S27" s="64" t="s">
        <v>95</v>
      </c>
      <c r="T27" s="60">
        <f xml:space="preserve"> (I27-G27)/G27*100</f>
        <v>4.7297297297297298</v>
      </c>
      <c r="U27" s="60">
        <f xml:space="preserve"> (J27-I27)/I27*100</f>
        <v>5.806451612903226</v>
      </c>
      <c r="V27" s="60">
        <f xml:space="preserve"> (K27-J27)/J27*100</f>
        <v>39.634146341463413</v>
      </c>
      <c r="W27" s="60">
        <f xml:space="preserve"> (300-K27)/K27*100</f>
        <v>31.004366812227076</v>
      </c>
      <c r="X27" s="60">
        <f xml:space="preserve"> (M27-300)/300*100</f>
        <v>1.6666666666666667</v>
      </c>
      <c r="Y27" s="60">
        <f xml:space="preserve"> (N27-M27)/M27*100</f>
        <v>3.278688524590164</v>
      </c>
      <c r="Z27" s="60">
        <f xml:space="preserve"> (O27-N27)/N27*100</f>
        <v>1.5873015873015872</v>
      </c>
      <c r="AA27" s="64" t="s">
        <v>95</v>
      </c>
      <c r="AB27" s="63"/>
      <c r="AC27" s="46" t="s">
        <v>97</v>
      </c>
    </row>
    <row r="28" spans="1:35" s="46" customFormat="1" ht="15.75" customHeight="1" x14ac:dyDescent="0.4">
      <c r="A28" s="173"/>
      <c r="B28" s="171" t="s">
        <v>96</v>
      </c>
      <c r="C28" s="125"/>
      <c r="D28" s="125"/>
      <c r="E28" s="125"/>
      <c r="F28" s="61">
        <v>146</v>
      </c>
      <c r="G28" s="61">
        <v>148</v>
      </c>
      <c r="H28" s="61" t="s">
        <v>95</v>
      </c>
      <c r="I28" s="61">
        <v>155</v>
      </c>
      <c r="J28" s="61">
        <v>165</v>
      </c>
      <c r="K28" s="61">
        <v>230</v>
      </c>
      <c r="L28" s="61">
        <v>300</v>
      </c>
      <c r="M28" s="61">
        <v>305</v>
      </c>
      <c r="N28" s="61">
        <v>318</v>
      </c>
      <c r="O28" s="154">
        <v>323</v>
      </c>
      <c r="P28" s="154">
        <v>323</v>
      </c>
      <c r="Q28" s="60">
        <v>2.8169014084507045</v>
      </c>
      <c r="R28" s="60">
        <f xml:space="preserve"> (G28-F28)/F28*100</f>
        <v>1.3698630136986301</v>
      </c>
      <c r="S28" s="60" t="s">
        <v>95</v>
      </c>
      <c r="T28" s="60">
        <f xml:space="preserve"> (I28-G28)/G28*100</f>
        <v>4.7297297297297298</v>
      </c>
      <c r="U28" s="60">
        <f xml:space="preserve"> (J28-I28)/I28*100</f>
        <v>6.4516129032258061</v>
      </c>
      <c r="V28" s="60">
        <f xml:space="preserve"> (K28-J28)/J28*100</f>
        <v>39.393939393939391</v>
      </c>
      <c r="W28" s="60">
        <f xml:space="preserve"> (300-K28)/K28*100</f>
        <v>30.434782608695656</v>
      </c>
      <c r="X28" s="60">
        <f xml:space="preserve"> (M28-300)/300*100</f>
        <v>1.6666666666666667</v>
      </c>
      <c r="Y28" s="60">
        <f xml:space="preserve"> (N28-M28)/M28*100</f>
        <v>4.2622950819672125</v>
      </c>
      <c r="Z28" s="60">
        <f xml:space="preserve"> (O28-N28)/N28*100</f>
        <v>1.5723270440251573</v>
      </c>
      <c r="AA28" s="60" t="s">
        <v>95</v>
      </c>
      <c r="AB28" s="55"/>
      <c r="AC28" s="46" t="s">
        <v>94</v>
      </c>
    </row>
    <row r="29" spans="1:35" s="46" customFormat="1" ht="18" customHeight="1" x14ac:dyDescent="0.4">
      <c r="A29" s="126"/>
      <c r="B29" s="170" t="s">
        <v>93</v>
      </c>
      <c r="C29" s="126"/>
      <c r="D29" s="126"/>
      <c r="E29" s="126"/>
      <c r="F29" s="57"/>
      <c r="G29" s="57"/>
      <c r="H29" s="57"/>
      <c r="I29" s="57"/>
      <c r="J29" s="57"/>
      <c r="K29" s="57"/>
      <c r="L29" s="57"/>
      <c r="M29" s="57"/>
      <c r="N29" s="57"/>
      <c r="O29" s="154">
        <v>320</v>
      </c>
      <c r="P29" s="154">
        <v>320</v>
      </c>
      <c r="Q29" s="59"/>
      <c r="R29" s="58"/>
      <c r="S29" s="57"/>
      <c r="T29" s="57"/>
      <c r="U29" s="57"/>
      <c r="V29" s="57"/>
      <c r="W29" s="57"/>
      <c r="X29" s="57"/>
      <c r="Y29" s="57"/>
      <c r="Z29" s="57"/>
      <c r="AA29" s="57"/>
      <c r="AB29" s="56"/>
      <c r="AC29" s="55"/>
    </row>
    <row r="30" spans="1:35" s="46" customFormat="1" ht="6.75" customHeight="1" x14ac:dyDescent="0.4">
      <c r="A30" s="127"/>
      <c r="B30" s="174"/>
      <c r="C30" s="127"/>
      <c r="D30" s="127"/>
      <c r="E30" s="127"/>
      <c r="F30" s="52"/>
      <c r="G30" s="52"/>
      <c r="H30" s="52"/>
      <c r="I30" s="52"/>
      <c r="J30" s="52"/>
      <c r="K30" s="52"/>
      <c r="L30" s="52"/>
      <c r="M30" s="52"/>
      <c r="N30" s="52"/>
      <c r="O30" s="155"/>
      <c r="P30" s="155"/>
      <c r="Q30" s="54"/>
      <c r="R30" s="53"/>
      <c r="S30" s="52"/>
      <c r="T30" s="52"/>
      <c r="U30" s="52"/>
      <c r="V30" s="52"/>
      <c r="W30" s="52"/>
      <c r="X30" s="52"/>
      <c r="Y30" s="52"/>
      <c r="Z30" s="52"/>
      <c r="AA30" s="52"/>
      <c r="AB30" s="51"/>
      <c r="AC30" s="51"/>
    </row>
    <row r="31" spans="1:35" s="46" customFormat="1" ht="4.5" customHeight="1" x14ac:dyDescent="0.4">
      <c r="A31" s="126"/>
      <c r="B31" s="170"/>
      <c r="C31" s="126"/>
      <c r="D31" s="126"/>
      <c r="E31" s="126"/>
      <c r="F31" s="48"/>
      <c r="G31" s="48"/>
      <c r="H31" s="48"/>
      <c r="I31" s="48"/>
      <c r="J31" s="48"/>
      <c r="K31" s="48"/>
      <c r="L31" s="48"/>
      <c r="M31" s="48"/>
      <c r="N31" s="48"/>
      <c r="O31" s="156"/>
      <c r="P31" s="156"/>
      <c r="Q31" s="50"/>
      <c r="R31" s="49"/>
      <c r="S31" s="48"/>
      <c r="T31" s="48"/>
      <c r="U31" s="48"/>
      <c r="V31" s="48"/>
      <c r="W31" s="48"/>
      <c r="X31" s="48"/>
      <c r="Y31" s="48"/>
      <c r="Z31" s="48"/>
      <c r="AA31" s="48"/>
    </row>
    <row r="32" spans="1:35" s="46" customFormat="1" ht="19.5" customHeight="1" x14ac:dyDescent="0.45">
      <c r="A32" s="128"/>
      <c r="B32" s="175" t="s">
        <v>92</v>
      </c>
      <c r="C32" s="128"/>
      <c r="D32" s="128"/>
      <c r="E32" s="128"/>
      <c r="F32" s="47"/>
      <c r="G32" s="47"/>
      <c r="H32" s="47"/>
      <c r="I32" s="47"/>
      <c r="J32" s="47"/>
      <c r="K32" s="47"/>
      <c r="L32" s="47"/>
      <c r="M32" s="47"/>
      <c r="N32" s="47"/>
      <c r="O32" s="157"/>
      <c r="P32" s="15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</row>
    <row r="33" spans="1:35" s="46" customFormat="1" ht="18.75" customHeight="1" x14ac:dyDescent="0.45">
      <c r="A33" s="128"/>
      <c r="B33" s="175" t="s">
        <v>91</v>
      </c>
      <c r="C33" s="128"/>
      <c r="D33" s="128"/>
      <c r="E33" s="128"/>
      <c r="F33" s="47"/>
      <c r="G33" s="47"/>
      <c r="H33" s="47"/>
      <c r="I33" s="47"/>
      <c r="J33" s="47"/>
      <c r="K33" s="47"/>
      <c r="L33" s="47"/>
      <c r="M33" s="47"/>
      <c r="N33" s="47"/>
      <c r="O33" s="157"/>
      <c r="P33" s="15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5"/>
      <c r="AE33" s="45"/>
      <c r="AF33" s="45"/>
      <c r="AG33" s="45"/>
      <c r="AH33" s="45"/>
      <c r="AI33" s="45"/>
    </row>
  </sheetData>
  <mergeCells count="8">
    <mergeCell ref="F4:P4"/>
    <mergeCell ref="A5:E7"/>
    <mergeCell ref="G5:H5"/>
    <mergeCell ref="R5:S5"/>
    <mergeCell ref="AC5:AC7"/>
    <mergeCell ref="G6:H6"/>
    <mergeCell ref="R6:S6"/>
    <mergeCell ref="Q4:AA4"/>
  </mergeCells>
  <pageMargins left="0.35" right="0.2" top="0.74803149606299213" bottom="0.35433070866141736" header="0.31496062992125984" footer="0.31496062992125984"/>
  <pageSetup paperSize="9" scale="9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"/>
  <sheetViews>
    <sheetView topLeftCell="A18" zoomScale="140" zoomScaleNormal="140" workbookViewId="0">
      <selection activeCell="M32" sqref="M32"/>
    </sheetView>
  </sheetViews>
  <sheetFormatPr defaultColWidth="9.25" defaultRowHeight="18.75" x14ac:dyDescent="0.45"/>
  <cols>
    <col min="1" max="1" width="1.375" style="45" customWidth="1"/>
    <col min="2" max="2" width="6" style="140" customWidth="1"/>
    <col min="3" max="3" width="0.375" style="45" customWidth="1"/>
    <col min="4" max="4" width="3.625" style="45" customWidth="1"/>
    <col min="5" max="5" width="3" style="45" customWidth="1"/>
    <col min="6" max="16" width="5.125" style="45" customWidth="1"/>
    <col min="17" max="17" width="6" style="45" customWidth="1"/>
    <col min="18" max="27" width="5.125" style="45" customWidth="1"/>
    <col min="28" max="28" width="2.625" style="45" customWidth="1"/>
    <col min="29" max="29" width="17" style="45" customWidth="1"/>
    <col min="30" max="30" width="2.25" style="45" customWidth="1"/>
    <col min="31" max="31" width="4.75" style="45" customWidth="1"/>
    <col min="32" max="32" width="4.375" style="45" customWidth="1"/>
    <col min="33" max="16384" width="9.25" style="45"/>
  </cols>
  <sheetData>
    <row r="1" spans="1:36" s="118" customFormat="1" ht="21.75" x14ac:dyDescent="0.5">
      <c r="B1" s="118" t="s">
        <v>159</v>
      </c>
      <c r="C1" s="119"/>
      <c r="E1" s="118" t="s">
        <v>158</v>
      </c>
    </row>
    <row r="2" spans="1:36" s="117" customFormat="1" ht="21.75" x14ac:dyDescent="0.5">
      <c r="B2" s="118" t="s">
        <v>157</v>
      </c>
      <c r="C2" s="119"/>
      <c r="E2" s="118" t="s">
        <v>156</v>
      </c>
    </row>
    <row r="3" spans="1:36" s="113" customFormat="1" ht="16.5" customHeight="1" x14ac:dyDescent="0.5">
      <c r="A3" s="115"/>
      <c r="B3" s="130"/>
      <c r="C3" s="115"/>
      <c r="D3" s="116"/>
      <c r="E3" s="115"/>
      <c r="F3" s="115"/>
      <c r="G3" s="115"/>
      <c r="L3" s="115"/>
      <c r="M3" s="115"/>
      <c r="N3" s="115"/>
      <c r="O3" s="115"/>
      <c r="P3" s="115"/>
      <c r="AC3" s="114" t="s">
        <v>155</v>
      </c>
    </row>
    <row r="4" spans="1:36" s="101" customFormat="1" ht="19.5" customHeight="1" x14ac:dyDescent="0.5">
      <c r="A4" s="112"/>
      <c r="B4" s="131"/>
      <c r="C4" s="112"/>
      <c r="D4" s="111"/>
      <c r="E4" s="110"/>
      <c r="F4" s="109" t="s">
        <v>154</v>
      </c>
      <c r="G4" s="108"/>
      <c r="H4" s="108"/>
      <c r="I4" s="108"/>
      <c r="J4" s="108"/>
      <c r="K4" s="108"/>
      <c r="L4" s="108"/>
      <c r="M4" s="108"/>
      <c r="N4" s="108"/>
      <c r="O4" s="108"/>
      <c r="P4" s="107"/>
      <c r="Q4" s="106" t="s">
        <v>153</v>
      </c>
      <c r="R4" s="105"/>
      <c r="S4" s="105"/>
      <c r="T4" s="105"/>
      <c r="U4" s="105"/>
      <c r="V4" s="105"/>
      <c r="W4" s="105"/>
      <c r="X4" s="105"/>
      <c r="Y4" s="105"/>
      <c r="Z4" s="105"/>
      <c r="AA4" s="104"/>
      <c r="AB4" s="103"/>
      <c r="AC4" s="102"/>
    </row>
    <row r="5" spans="1:36" s="75" customFormat="1" x14ac:dyDescent="0.45">
      <c r="A5" s="94" t="s">
        <v>152</v>
      </c>
      <c r="B5" s="94"/>
      <c r="C5" s="94"/>
      <c r="D5" s="94"/>
      <c r="E5" s="93"/>
      <c r="F5" s="95">
        <v>2550</v>
      </c>
      <c r="G5" s="100">
        <v>2551</v>
      </c>
      <c r="H5" s="99"/>
      <c r="I5" s="98">
        <v>2553</v>
      </c>
      <c r="J5" s="95">
        <v>2554</v>
      </c>
      <c r="K5" s="98">
        <v>2555</v>
      </c>
      <c r="L5" s="95">
        <v>2556</v>
      </c>
      <c r="M5" s="95">
        <v>2560</v>
      </c>
      <c r="N5" s="95">
        <v>2561</v>
      </c>
      <c r="O5" s="95">
        <v>2563</v>
      </c>
      <c r="P5" s="95">
        <v>2565</v>
      </c>
      <c r="Q5" s="85">
        <v>2550</v>
      </c>
      <c r="R5" s="97">
        <v>2551</v>
      </c>
      <c r="S5" s="96"/>
      <c r="T5" s="84">
        <v>2553</v>
      </c>
      <c r="U5" s="85">
        <v>2554</v>
      </c>
      <c r="V5" s="84">
        <v>2555</v>
      </c>
      <c r="W5" s="85">
        <v>2556</v>
      </c>
      <c r="X5" s="85">
        <v>2560</v>
      </c>
      <c r="Y5" s="85">
        <v>2561</v>
      </c>
      <c r="Z5" s="85">
        <v>2563</v>
      </c>
      <c r="AA5" s="151">
        <v>2565</v>
      </c>
      <c r="AB5" s="84"/>
      <c r="AC5" s="83" t="s">
        <v>151</v>
      </c>
    </row>
    <row r="6" spans="1:36" s="75" customFormat="1" ht="17.25" customHeight="1" x14ac:dyDescent="0.45">
      <c r="A6" s="94"/>
      <c r="B6" s="94"/>
      <c r="C6" s="94"/>
      <c r="D6" s="94"/>
      <c r="E6" s="93"/>
      <c r="F6" s="89" t="s">
        <v>150</v>
      </c>
      <c r="G6" s="92" t="s">
        <v>149</v>
      </c>
      <c r="H6" s="91"/>
      <c r="I6" s="90" t="s">
        <v>148</v>
      </c>
      <c r="J6" s="89" t="s">
        <v>147</v>
      </c>
      <c r="K6" s="90" t="s">
        <v>146</v>
      </c>
      <c r="L6" s="89" t="s">
        <v>145</v>
      </c>
      <c r="M6" s="89" t="s">
        <v>144</v>
      </c>
      <c r="N6" s="89" t="s">
        <v>143</v>
      </c>
      <c r="O6" s="89" t="s">
        <v>142</v>
      </c>
      <c r="P6" s="89" t="s">
        <v>160</v>
      </c>
      <c r="Q6" s="89" t="s">
        <v>150</v>
      </c>
      <c r="R6" s="92" t="s">
        <v>149</v>
      </c>
      <c r="S6" s="91"/>
      <c r="T6" s="90" t="s">
        <v>148</v>
      </c>
      <c r="U6" s="89" t="s">
        <v>147</v>
      </c>
      <c r="V6" s="90" t="s">
        <v>146</v>
      </c>
      <c r="W6" s="89" t="s">
        <v>145</v>
      </c>
      <c r="X6" s="89" t="s">
        <v>144</v>
      </c>
      <c r="Y6" s="89" t="s">
        <v>143</v>
      </c>
      <c r="Z6" s="89" t="s">
        <v>142</v>
      </c>
      <c r="AA6" s="150" t="s">
        <v>160</v>
      </c>
      <c r="AB6" s="84"/>
      <c r="AC6" s="83"/>
    </row>
    <row r="7" spans="1:36" s="75" customFormat="1" ht="18" customHeight="1" x14ac:dyDescent="0.45">
      <c r="A7" s="88"/>
      <c r="B7" s="88"/>
      <c r="C7" s="88"/>
      <c r="D7" s="88"/>
      <c r="E7" s="87"/>
      <c r="F7" s="85" t="s">
        <v>140</v>
      </c>
      <c r="G7" s="85" t="s">
        <v>140</v>
      </c>
      <c r="H7" s="86" t="s">
        <v>141</v>
      </c>
      <c r="I7" s="85" t="s">
        <v>140</v>
      </c>
      <c r="J7" s="85" t="s">
        <v>138</v>
      </c>
      <c r="K7" s="85" t="s">
        <v>139</v>
      </c>
      <c r="L7" s="85" t="s">
        <v>138</v>
      </c>
      <c r="M7" s="85" t="s">
        <v>138</v>
      </c>
      <c r="N7" s="85" t="s">
        <v>138</v>
      </c>
      <c r="O7" s="85" t="s">
        <v>138</v>
      </c>
      <c r="P7" s="85" t="s">
        <v>138</v>
      </c>
      <c r="Q7" s="85" t="s">
        <v>140</v>
      </c>
      <c r="R7" s="85" t="s">
        <v>140</v>
      </c>
      <c r="S7" s="86" t="s">
        <v>141</v>
      </c>
      <c r="T7" s="85" t="s">
        <v>140</v>
      </c>
      <c r="U7" s="85" t="s">
        <v>138</v>
      </c>
      <c r="V7" s="85" t="s">
        <v>139</v>
      </c>
      <c r="W7" s="85" t="s">
        <v>138</v>
      </c>
      <c r="X7" s="85" t="s">
        <v>138</v>
      </c>
      <c r="Y7" s="85" t="s">
        <v>138</v>
      </c>
      <c r="Z7" s="85" t="s">
        <v>138</v>
      </c>
      <c r="AA7" s="151" t="s">
        <v>138</v>
      </c>
      <c r="AB7" s="84"/>
      <c r="AC7" s="83"/>
    </row>
    <row r="8" spans="1:36" s="75" customFormat="1" ht="14.25" customHeight="1" x14ac:dyDescent="0.45">
      <c r="A8" s="82"/>
      <c r="B8" s="132"/>
      <c r="C8" s="81"/>
      <c r="D8" s="81"/>
      <c r="E8" s="80"/>
      <c r="F8" s="78" t="s">
        <v>136</v>
      </c>
      <c r="G8" s="78" t="s">
        <v>136</v>
      </c>
      <c r="H8" s="79" t="s">
        <v>137</v>
      </c>
      <c r="I8" s="78" t="s">
        <v>136</v>
      </c>
      <c r="J8" s="78" t="s">
        <v>134</v>
      </c>
      <c r="K8" s="78" t="s">
        <v>135</v>
      </c>
      <c r="L8" s="78" t="s">
        <v>134</v>
      </c>
      <c r="M8" s="78" t="s">
        <v>134</v>
      </c>
      <c r="N8" s="78" t="s">
        <v>134</v>
      </c>
      <c r="O8" s="78" t="s">
        <v>134</v>
      </c>
      <c r="P8" s="78" t="s">
        <v>134</v>
      </c>
      <c r="Q8" s="78" t="s">
        <v>136</v>
      </c>
      <c r="R8" s="78" t="s">
        <v>136</v>
      </c>
      <c r="S8" s="79" t="s">
        <v>137</v>
      </c>
      <c r="T8" s="78" t="s">
        <v>136</v>
      </c>
      <c r="U8" s="78" t="s">
        <v>134</v>
      </c>
      <c r="V8" s="78" t="s">
        <v>135</v>
      </c>
      <c r="W8" s="78" t="s">
        <v>134</v>
      </c>
      <c r="X8" s="78" t="s">
        <v>134</v>
      </c>
      <c r="Y8" s="78" t="s">
        <v>134</v>
      </c>
      <c r="Z8" s="78" t="s">
        <v>134</v>
      </c>
      <c r="AA8" s="152" t="s">
        <v>134</v>
      </c>
      <c r="AB8" s="77"/>
      <c r="AC8" s="76"/>
    </row>
    <row r="9" spans="1:36" s="69" customFormat="1" ht="20.25" customHeight="1" x14ac:dyDescent="0.4">
      <c r="A9" s="69" t="s">
        <v>9</v>
      </c>
      <c r="B9" s="74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3"/>
      <c r="R9" s="73"/>
      <c r="S9" s="72"/>
      <c r="T9" s="72"/>
      <c r="U9" s="72"/>
      <c r="V9" s="72"/>
      <c r="W9" s="72"/>
      <c r="X9" s="72"/>
      <c r="Y9" s="72"/>
      <c r="Z9" s="71"/>
      <c r="AA9" s="72"/>
      <c r="AB9" s="70" t="s">
        <v>133</v>
      </c>
    </row>
    <row r="10" spans="1:36" s="46" customFormat="1" ht="15.75" customHeight="1" x14ac:dyDescent="0.4">
      <c r="B10" s="133" t="s">
        <v>132</v>
      </c>
      <c r="C10" s="62"/>
      <c r="D10" s="62"/>
      <c r="E10" s="62"/>
      <c r="F10" s="61">
        <v>162</v>
      </c>
      <c r="G10" s="61">
        <v>165</v>
      </c>
      <c r="H10" s="61" t="s">
        <v>95</v>
      </c>
      <c r="I10" s="61">
        <v>173</v>
      </c>
      <c r="J10" s="61">
        <v>183</v>
      </c>
      <c r="K10" s="61">
        <v>255</v>
      </c>
      <c r="L10" s="61">
        <v>300</v>
      </c>
      <c r="M10" s="61">
        <v>308</v>
      </c>
      <c r="N10" s="61">
        <v>320</v>
      </c>
      <c r="O10" s="141">
        <v>325</v>
      </c>
      <c r="P10" s="141">
        <v>325</v>
      </c>
      <c r="Q10" s="60">
        <v>2.5316455696202533</v>
      </c>
      <c r="R10" s="60">
        <f xml:space="preserve"> (G10-F10)/F10*100</f>
        <v>1.8518518518518516</v>
      </c>
      <c r="S10" s="60" t="s">
        <v>95</v>
      </c>
      <c r="T10" s="60">
        <f xml:space="preserve"> (I10-G10)/G10*100</f>
        <v>4.8484848484848486</v>
      </c>
      <c r="U10" s="60">
        <f xml:space="preserve"> (J10-I10)/I10*100</f>
        <v>5.7803468208092488</v>
      </c>
      <c r="V10" s="60">
        <f xml:space="preserve"> (K10-J10)/J10*100</f>
        <v>39.344262295081968</v>
      </c>
      <c r="W10" s="60">
        <f xml:space="preserve"> (300-K10)/K10*100</f>
        <v>17.647058823529413</v>
      </c>
      <c r="X10" s="60">
        <f xml:space="preserve"> (M10-300)/300*100</f>
        <v>2.666666666666667</v>
      </c>
      <c r="Y10" s="60">
        <f xml:space="preserve"> (N10-M10)/M10*100</f>
        <v>3.8961038961038961</v>
      </c>
      <c r="Z10" s="60">
        <f xml:space="preserve"> (O10-N10)/N10*100</f>
        <v>1.5625</v>
      </c>
      <c r="AA10" s="60" t="s">
        <v>95</v>
      </c>
      <c r="AB10" s="66"/>
      <c r="AC10" s="46" t="s">
        <v>131</v>
      </c>
      <c r="AJ10" s="68"/>
    </row>
    <row r="11" spans="1:36" s="46" customFormat="1" ht="15.75" customHeight="1" x14ac:dyDescent="0.4">
      <c r="B11" s="134" t="s">
        <v>130</v>
      </c>
      <c r="C11" s="62"/>
      <c r="D11" s="62"/>
      <c r="E11" s="62"/>
      <c r="F11" s="61">
        <v>148</v>
      </c>
      <c r="G11" s="61">
        <v>150</v>
      </c>
      <c r="H11" s="61" t="s">
        <v>95</v>
      </c>
      <c r="I11" s="61">
        <v>157</v>
      </c>
      <c r="J11" s="61">
        <v>166</v>
      </c>
      <c r="K11" s="61">
        <v>232</v>
      </c>
      <c r="L11" s="61">
        <v>300</v>
      </c>
      <c r="M11" s="61">
        <v>305</v>
      </c>
      <c r="N11" s="61">
        <v>315</v>
      </c>
      <c r="O11" s="142">
        <v>320</v>
      </c>
      <c r="P11" s="142">
        <v>320</v>
      </c>
      <c r="Q11" s="60">
        <v>2.7777777777777777</v>
      </c>
      <c r="R11" s="60">
        <f xml:space="preserve"> (G11-F11)/F11*100</f>
        <v>1.3513513513513513</v>
      </c>
      <c r="S11" s="60" t="s">
        <v>95</v>
      </c>
      <c r="T11" s="60">
        <f xml:space="preserve"> (I11-G11)/G11*100</f>
        <v>4.666666666666667</v>
      </c>
      <c r="U11" s="60">
        <f xml:space="preserve"> (J11-I11)/I11*100</f>
        <v>5.7324840764331215</v>
      </c>
      <c r="V11" s="60">
        <f xml:space="preserve"> (K11-J11)/J11*100</f>
        <v>39.75903614457831</v>
      </c>
      <c r="W11" s="60">
        <f xml:space="preserve"> (300-K11)/K11*100</f>
        <v>29.310344827586203</v>
      </c>
      <c r="X11" s="60">
        <f xml:space="preserve"> (M11-300)/300*100</f>
        <v>1.6666666666666667</v>
      </c>
      <c r="Y11" s="60">
        <f xml:space="preserve"> (N11-M11)/M11*100</f>
        <v>3.278688524590164</v>
      </c>
      <c r="Z11" s="60">
        <f xml:space="preserve"> (O11-N11)/N11*100</f>
        <v>1.5873015873015872</v>
      </c>
      <c r="AA11" s="60" t="s">
        <v>95</v>
      </c>
      <c r="AB11" s="63"/>
      <c r="AC11" s="46" t="s">
        <v>129</v>
      </c>
      <c r="AJ11" s="68"/>
    </row>
    <row r="12" spans="1:36" s="46" customFormat="1" ht="15.75" customHeight="1" x14ac:dyDescent="0.4">
      <c r="A12" s="62"/>
      <c r="B12" s="134" t="s">
        <v>128</v>
      </c>
      <c r="C12" s="62"/>
      <c r="D12" s="62"/>
      <c r="E12" s="62"/>
      <c r="F12" s="57">
        <v>145</v>
      </c>
      <c r="G12" s="57">
        <v>147</v>
      </c>
      <c r="H12" s="64" t="s">
        <v>95</v>
      </c>
      <c r="I12" s="57">
        <v>153</v>
      </c>
      <c r="J12" s="57">
        <v>162</v>
      </c>
      <c r="K12" s="57">
        <v>226</v>
      </c>
      <c r="L12" s="57">
        <v>300</v>
      </c>
      <c r="M12" s="57">
        <v>305</v>
      </c>
      <c r="N12" s="57">
        <v>315</v>
      </c>
      <c r="O12" s="142">
        <v>320</v>
      </c>
      <c r="P12" s="142">
        <v>320</v>
      </c>
      <c r="Q12" s="60">
        <v>2.8368794326241136</v>
      </c>
      <c r="R12" s="60">
        <f xml:space="preserve"> (G12-F12)/F12*100</f>
        <v>1.3793103448275863</v>
      </c>
      <c r="S12" s="64" t="s">
        <v>95</v>
      </c>
      <c r="T12" s="60">
        <f xml:space="preserve"> (I12-G12)/G12*100</f>
        <v>4.0816326530612246</v>
      </c>
      <c r="U12" s="60">
        <f xml:space="preserve"> (J12-I12)/I12*100</f>
        <v>5.8823529411764701</v>
      </c>
      <c r="V12" s="60">
        <f xml:space="preserve"> (K12-J12)/J12*100</f>
        <v>39.506172839506171</v>
      </c>
      <c r="W12" s="60">
        <f xml:space="preserve"> (300-K12)/K12*100</f>
        <v>32.743362831858406</v>
      </c>
      <c r="X12" s="60">
        <f xml:space="preserve"> (M12-300)/300*100</f>
        <v>1.6666666666666667</v>
      </c>
      <c r="Y12" s="60">
        <f xml:space="preserve"> (N12-M12)/M12*100</f>
        <v>3.278688524590164</v>
      </c>
      <c r="Z12" s="60">
        <f xml:space="preserve"> (O12-N12)/N12*100</f>
        <v>1.5873015873015872</v>
      </c>
      <c r="AA12" s="64" t="s">
        <v>95</v>
      </c>
      <c r="AB12" s="66"/>
      <c r="AC12" s="46" t="s">
        <v>127</v>
      </c>
      <c r="AJ12" s="68"/>
    </row>
    <row r="13" spans="1:36" s="46" customFormat="1" ht="15.75" customHeight="1" x14ac:dyDescent="0.4">
      <c r="A13" s="67"/>
      <c r="B13" s="135" t="s">
        <v>126</v>
      </c>
      <c r="C13" s="62"/>
      <c r="D13" s="62"/>
      <c r="E13" s="62"/>
      <c r="F13" s="57">
        <v>146</v>
      </c>
      <c r="G13" s="57">
        <v>146</v>
      </c>
      <c r="H13" s="57" t="s">
        <v>95</v>
      </c>
      <c r="I13" s="57">
        <v>152</v>
      </c>
      <c r="J13" s="57">
        <v>160</v>
      </c>
      <c r="K13" s="57">
        <v>223</v>
      </c>
      <c r="L13" s="57">
        <v>300</v>
      </c>
      <c r="M13" s="57">
        <v>305</v>
      </c>
      <c r="N13" s="57">
        <v>310</v>
      </c>
      <c r="O13" s="144">
        <v>315</v>
      </c>
      <c r="P13" s="144">
        <v>315</v>
      </c>
      <c r="Q13" s="60">
        <v>2.8169014084507045</v>
      </c>
      <c r="R13" s="60">
        <f xml:space="preserve"> (G13-F13)/F13*100</f>
        <v>0</v>
      </c>
      <c r="S13" s="64" t="s">
        <v>95</v>
      </c>
      <c r="T13" s="60">
        <f xml:space="preserve"> (I13-G13)/G13*100</f>
        <v>4.10958904109589</v>
      </c>
      <c r="U13" s="60">
        <f xml:space="preserve"> (J13-I13)/I13*100</f>
        <v>5.2631578947368416</v>
      </c>
      <c r="V13" s="60">
        <f xml:space="preserve"> (K13-J13)/J13*100</f>
        <v>39.375</v>
      </c>
      <c r="W13" s="60">
        <f xml:space="preserve"> (300-K13)/K13*100</f>
        <v>34.529147982062781</v>
      </c>
      <c r="X13" s="60">
        <f xml:space="preserve"> (M13-300)/300*100</f>
        <v>1.6666666666666667</v>
      </c>
      <c r="Y13" s="60">
        <f xml:space="preserve"> (N13-M13)/M13*100</f>
        <v>1.639344262295082</v>
      </c>
      <c r="Z13" s="60">
        <f xml:space="preserve"> (O13-N13)/N13*100</f>
        <v>1.6129032258064515</v>
      </c>
      <c r="AA13" s="64" t="s">
        <v>95</v>
      </c>
      <c r="AB13" s="56"/>
      <c r="AC13" s="46" t="s">
        <v>125</v>
      </c>
      <c r="AJ13" s="68"/>
    </row>
    <row r="14" spans="1:36" s="46" customFormat="1" ht="15.75" customHeight="1" x14ac:dyDescent="0.4">
      <c r="A14" s="67"/>
      <c r="B14" s="133" t="s">
        <v>124</v>
      </c>
      <c r="C14" s="62"/>
      <c r="D14" s="62"/>
      <c r="E14" s="62"/>
      <c r="F14" s="57">
        <v>145</v>
      </c>
      <c r="G14" s="57">
        <v>145</v>
      </c>
      <c r="H14" s="57" t="s">
        <v>95</v>
      </c>
      <c r="I14" s="57">
        <v>160</v>
      </c>
      <c r="J14" s="57">
        <v>171</v>
      </c>
      <c r="K14" s="57">
        <v>239</v>
      </c>
      <c r="L14" s="57">
        <v>300</v>
      </c>
      <c r="M14" s="57">
        <v>305</v>
      </c>
      <c r="N14" s="57">
        <v>320</v>
      </c>
      <c r="O14" s="141">
        <v>325</v>
      </c>
      <c r="P14" s="141">
        <v>325</v>
      </c>
      <c r="Q14" s="60">
        <v>2.8368794326241136</v>
      </c>
      <c r="R14" s="60">
        <f xml:space="preserve"> (G14-F14)/F14*100</f>
        <v>0</v>
      </c>
      <c r="S14" s="64" t="s">
        <v>95</v>
      </c>
      <c r="T14" s="60">
        <f xml:space="preserve"> (I14-G14)/G14*100</f>
        <v>10.344827586206897</v>
      </c>
      <c r="U14" s="60">
        <f xml:space="preserve"> (J14-I14)/I14*100</f>
        <v>6.8750000000000009</v>
      </c>
      <c r="V14" s="60">
        <f xml:space="preserve"> (K14-J14)/J14*100</f>
        <v>39.76608187134503</v>
      </c>
      <c r="W14" s="60">
        <f xml:space="preserve"> (300-K14)/K14*100</f>
        <v>25.523012552301257</v>
      </c>
      <c r="X14" s="60">
        <f xml:space="preserve"> (M14-300)/300*100</f>
        <v>1.6666666666666667</v>
      </c>
      <c r="Y14" s="60">
        <f xml:space="preserve"> (N14-M14)/M14*100</f>
        <v>4.918032786885246</v>
      </c>
      <c r="Z14" s="60">
        <f xml:space="preserve"> (O14-N14)/N14*100</f>
        <v>1.5625</v>
      </c>
      <c r="AA14" s="64" t="s">
        <v>95</v>
      </c>
      <c r="AB14" s="56"/>
      <c r="AC14" s="46" t="s">
        <v>123</v>
      </c>
    </row>
    <row r="15" spans="1:36" s="46" customFormat="1" ht="15.75" customHeight="1" x14ac:dyDescent="0.4">
      <c r="A15" s="55"/>
      <c r="B15" s="134" t="s">
        <v>122</v>
      </c>
      <c r="C15" s="62"/>
      <c r="D15" s="62"/>
      <c r="E15" s="62"/>
      <c r="F15" s="57">
        <v>146</v>
      </c>
      <c r="G15" s="57">
        <v>147</v>
      </c>
      <c r="H15" s="57" t="s">
        <v>95</v>
      </c>
      <c r="I15" s="57">
        <v>157</v>
      </c>
      <c r="J15" s="57">
        <v>166</v>
      </c>
      <c r="K15" s="57">
        <v>232</v>
      </c>
      <c r="L15" s="57">
        <v>300</v>
      </c>
      <c r="M15" s="57">
        <v>305</v>
      </c>
      <c r="N15" s="57">
        <v>315</v>
      </c>
      <c r="O15" s="142">
        <v>320</v>
      </c>
      <c r="P15" s="142">
        <v>320</v>
      </c>
      <c r="Q15" s="60">
        <v>2.8169014084507045</v>
      </c>
      <c r="R15" s="60">
        <f xml:space="preserve"> (G15-F15)/F15*100</f>
        <v>0.68493150684931503</v>
      </c>
      <c r="S15" s="64" t="s">
        <v>95</v>
      </c>
      <c r="T15" s="60">
        <f xml:space="preserve"> (I15-G15)/G15*100</f>
        <v>6.8027210884353746</v>
      </c>
      <c r="U15" s="60">
        <f xml:space="preserve"> (J15-I15)/I15*100</f>
        <v>5.7324840764331215</v>
      </c>
      <c r="V15" s="60">
        <f xml:space="preserve"> (K15-J15)/J15*100</f>
        <v>39.75903614457831</v>
      </c>
      <c r="W15" s="60">
        <f xml:space="preserve"> (300-K15)/K15*100</f>
        <v>29.310344827586203</v>
      </c>
      <c r="X15" s="60">
        <f xml:space="preserve"> (M15-300)/300*100</f>
        <v>1.6666666666666667</v>
      </c>
      <c r="Y15" s="60">
        <f xml:space="preserve"> (N15-M15)/M15*100</f>
        <v>3.278688524590164</v>
      </c>
      <c r="Z15" s="60">
        <f xml:space="preserve"> (O15-N15)/N15*100</f>
        <v>1.5873015873015872</v>
      </c>
      <c r="AA15" s="64" t="s">
        <v>95</v>
      </c>
      <c r="AB15" s="63"/>
      <c r="AC15" s="46" t="s">
        <v>121</v>
      </c>
    </row>
    <row r="16" spans="1:36" s="46" customFormat="1" ht="15.75" customHeight="1" x14ac:dyDescent="0.4">
      <c r="B16" s="135" t="s">
        <v>120</v>
      </c>
      <c r="C16" s="62"/>
      <c r="D16" s="62"/>
      <c r="E16" s="62"/>
      <c r="F16" s="57">
        <v>146</v>
      </c>
      <c r="G16" s="57">
        <v>146</v>
      </c>
      <c r="H16" s="57" t="s">
        <v>95</v>
      </c>
      <c r="I16" s="57">
        <v>156</v>
      </c>
      <c r="J16" s="57">
        <v>165</v>
      </c>
      <c r="K16" s="57">
        <v>230</v>
      </c>
      <c r="L16" s="57">
        <v>300</v>
      </c>
      <c r="M16" s="57">
        <v>305</v>
      </c>
      <c r="N16" s="57">
        <v>310</v>
      </c>
      <c r="O16" s="144">
        <v>315</v>
      </c>
      <c r="P16" s="144">
        <v>315</v>
      </c>
      <c r="Q16" s="60">
        <v>2.8169014084507045</v>
      </c>
      <c r="R16" s="60">
        <f xml:space="preserve"> (G16-F16)/F16*100</f>
        <v>0</v>
      </c>
      <c r="S16" s="64" t="s">
        <v>95</v>
      </c>
      <c r="T16" s="60">
        <f xml:space="preserve"> (I16-G16)/G16*100</f>
        <v>6.8493150684931505</v>
      </c>
      <c r="U16" s="60">
        <f xml:space="preserve"> (J16-I16)/I16*100</f>
        <v>5.7692307692307692</v>
      </c>
      <c r="V16" s="60">
        <f xml:space="preserve"> (K16-J16)/J16*100</f>
        <v>39.393939393939391</v>
      </c>
      <c r="W16" s="60">
        <f xml:space="preserve"> (300-K16)/K16*100</f>
        <v>30.434782608695656</v>
      </c>
      <c r="X16" s="60">
        <f xml:space="preserve"> (M16-300)/300*100</f>
        <v>1.6666666666666667</v>
      </c>
      <c r="Y16" s="60">
        <f xml:space="preserve"> (N16-M16)/M16*100</f>
        <v>1.639344262295082</v>
      </c>
      <c r="Z16" s="60">
        <f xml:space="preserve"> (O16-N16)/N16*100</f>
        <v>1.6129032258064515</v>
      </c>
      <c r="AA16" s="64" t="s">
        <v>95</v>
      </c>
      <c r="AC16" s="46" t="s">
        <v>119</v>
      </c>
    </row>
    <row r="17" spans="1:35" s="46" customFormat="1" ht="15.75" customHeight="1" x14ac:dyDescent="0.4">
      <c r="B17" s="135" t="s">
        <v>118</v>
      </c>
      <c r="C17" s="62"/>
      <c r="D17" s="62"/>
      <c r="E17" s="62"/>
      <c r="F17" s="61">
        <v>145</v>
      </c>
      <c r="G17" s="61">
        <v>145</v>
      </c>
      <c r="H17" s="61" t="s">
        <v>95</v>
      </c>
      <c r="I17" s="61">
        <v>155</v>
      </c>
      <c r="J17" s="61">
        <v>163</v>
      </c>
      <c r="K17" s="61">
        <v>227</v>
      </c>
      <c r="L17" s="61">
        <v>300</v>
      </c>
      <c r="M17" s="61">
        <v>305</v>
      </c>
      <c r="N17" s="61">
        <v>310</v>
      </c>
      <c r="O17" s="144">
        <v>315</v>
      </c>
      <c r="P17" s="144">
        <v>315</v>
      </c>
      <c r="Q17" s="60">
        <v>2.8368794326241136</v>
      </c>
      <c r="R17" s="60">
        <f xml:space="preserve"> (G17-F17)/F17*100</f>
        <v>0</v>
      </c>
      <c r="S17" s="60" t="s">
        <v>95</v>
      </c>
      <c r="T17" s="60">
        <f xml:space="preserve"> (I17-G17)/G17*100</f>
        <v>6.8965517241379306</v>
      </c>
      <c r="U17" s="60">
        <f xml:space="preserve"> (J17-I17)/I17*100</f>
        <v>5.161290322580645</v>
      </c>
      <c r="V17" s="60">
        <f xml:space="preserve"> (K17-J17)/J17*100</f>
        <v>39.263803680981596</v>
      </c>
      <c r="W17" s="60">
        <f xml:space="preserve"> (300-K17)/K17*100</f>
        <v>32.158590308370044</v>
      </c>
      <c r="X17" s="60">
        <f xml:space="preserve"> (M17-300)/300*100</f>
        <v>1.6666666666666667</v>
      </c>
      <c r="Y17" s="60">
        <f xml:space="preserve"> (N17-M17)/M17*100</f>
        <v>1.639344262295082</v>
      </c>
      <c r="Z17" s="60">
        <f xml:space="preserve"> (O17-N17)/N17*100</f>
        <v>1.6129032258064515</v>
      </c>
      <c r="AA17" s="60" t="s">
        <v>95</v>
      </c>
      <c r="AC17" s="46" t="s">
        <v>117</v>
      </c>
    </row>
    <row r="18" spans="1:35" s="46" customFormat="1" ht="15.75" customHeight="1" x14ac:dyDescent="0.4">
      <c r="B18" s="135" t="s">
        <v>116</v>
      </c>
      <c r="C18" s="62"/>
      <c r="D18" s="62"/>
      <c r="E18" s="62"/>
      <c r="F18" s="57">
        <v>146</v>
      </c>
      <c r="G18" s="57">
        <v>148</v>
      </c>
      <c r="H18" s="57" t="s">
        <v>95</v>
      </c>
      <c r="I18" s="57">
        <v>156</v>
      </c>
      <c r="J18" s="57">
        <v>165</v>
      </c>
      <c r="K18" s="57">
        <v>230</v>
      </c>
      <c r="L18" s="57">
        <v>300</v>
      </c>
      <c r="M18" s="57">
        <v>305</v>
      </c>
      <c r="N18" s="57">
        <v>310</v>
      </c>
      <c r="O18" s="144">
        <v>315</v>
      </c>
      <c r="P18" s="144">
        <v>315</v>
      </c>
      <c r="Q18" s="60">
        <v>2.8169014084507045</v>
      </c>
      <c r="R18" s="60">
        <f xml:space="preserve"> (G18-F18)/F18*100</f>
        <v>1.3698630136986301</v>
      </c>
      <c r="S18" s="64" t="s">
        <v>95</v>
      </c>
      <c r="T18" s="60">
        <f xml:space="preserve"> (I18-G18)/G18*100</f>
        <v>5.4054054054054053</v>
      </c>
      <c r="U18" s="60">
        <f xml:space="preserve"> (J18-I18)/I18*100</f>
        <v>5.7692307692307692</v>
      </c>
      <c r="V18" s="60">
        <f xml:space="preserve"> (K18-J18)/J18*100</f>
        <v>39.393939393939391</v>
      </c>
      <c r="W18" s="60">
        <f xml:space="preserve"> (300-K18)/K18*100</f>
        <v>30.434782608695656</v>
      </c>
      <c r="X18" s="60">
        <f xml:space="preserve"> (M18-300)/300*100</f>
        <v>1.6666666666666667</v>
      </c>
      <c r="Y18" s="60">
        <f xml:space="preserve"> (N18-M18)/M18*100</f>
        <v>1.639344262295082</v>
      </c>
      <c r="Z18" s="60">
        <f xml:space="preserve"> (O18-N18)/N18*100</f>
        <v>1.6129032258064515</v>
      </c>
      <c r="AA18" s="64" t="s">
        <v>95</v>
      </c>
      <c r="AB18" s="66"/>
      <c r="AC18" s="46" t="s">
        <v>115</v>
      </c>
    </row>
    <row r="19" spans="1:35" s="46" customFormat="1" ht="15.75" customHeight="1" x14ac:dyDescent="0.4">
      <c r="B19" s="133" t="s">
        <v>114</v>
      </c>
      <c r="C19" s="62"/>
      <c r="D19" s="62"/>
      <c r="E19" s="62"/>
      <c r="F19" s="57">
        <v>148</v>
      </c>
      <c r="G19" s="57">
        <v>150</v>
      </c>
      <c r="H19" s="57" t="s">
        <v>95</v>
      </c>
      <c r="I19" s="57">
        <v>157</v>
      </c>
      <c r="J19" s="57">
        <v>167</v>
      </c>
      <c r="K19" s="57">
        <v>233</v>
      </c>
      <c r="L19" s="57">
        <v>300</v>
      </c>
      <c r="M19" s="57">
        <v>308</v>
      </c>
      <c r="N19" s="57">
        <v>320</v>
      </c>
      <c r="O19" s="141">
        <v>325</v>
      </c>
      <c r="P19" s="141">
        <v>325</v>
      </c>
      <c r="Q19" s="60">
        <v>2.7777777777777777</v>
      </c>
      <c r="R19" s="60">
        <f xml:space="preserve"> (G19-F19)/F19*100</f>
        <v>1.3513513513513513</v>
      </c>
      <c r="S19" s="64" t="s">
        <v>95</v>
      </c>
      <c r="T19" s="60">
        <f xml:space="preserve"> (I19-G19)/G19*100</f>
        <v>4.666666666666667</v>
      </c>
      <c r="U19" s="60">
        <f xml:space="preserve"> (J19-I19)/I19*100</f>
        <v>6.369426751592357</v>
      </c>
      <c r="V19" s="60">
        <f xml:space="preserve"> (K19-J19)/J19*100</f>
        <v>39.520958083832333</v>
      </c>
      <c r="W19" s="60">
        <f xml:space="preserve"> (300-K19)/K19*100</f>
        <v>28.75536480686695</v>
      </c>
      <c r="X19" s="60">
        <f xml:space="preserve"> (M19-300)/300*100</f>
        <v>2.666666666666667</v>
      </c>
      <c r="Y19" s="60">
        <f xml:space="preserve"> (N19-M19)/M19*100</f>
        <v>3.8961038961038961</v>
      </c>
      <c r="Z19" s="60">
        <f xml:space="preserve"> (O19-N19)/N19*100</f>
        <v>1.5625</v>
      </c>
      <c r="AA19" s="64" t="s">
        <v>95</v>
      </c>
      <c r="AB19" s="66"/>
      <c r="AC19" s="46" t="s">
        <v>113</v>
      </c>
    </row>
    <row r="20" spans="1:35" s="65" customFormat="1" ht="15.75" customHeight="1" x14ac:dyDescent="0.4">
      <c r="A20" s="46"/>
      <c r="B20" s="134" t="s">
        <v>112</v>
      </c>
      <c r="C20" s="62"/>
      <c r="D20" s="62"/>
      <c r="E20" s="62"/>
      <c r="F20" s="57">
        <v>150</v>
      </c>
      <c r="G20" s="57">
        <v>150</v>
      </c>
      <c r="H20" s="57" t="s">
        <v>95</v>
      </c>
      <c r="I20" s="57">
        <v>159</v>
      </c>
      <c r="J20" s="57">
        <v>171</v>
      </c>
      <c r="K20" s="57">
        <v>239</v>
      </c>
      <c r="L20" s="57">
        <v>300</v>
      </c>
      <c r="M20" s="57">
        <v>305</v>
      </c>
      <c r="N20" s="57">
        <v>315</v>
      </c>
      <c r="O20" s="142">
        <v>320</v>
      </c>
      <c r="P20" s="142">
        <v>320</v>
      </c>
      <c r="Q20" s="60">
        <v>3.4482758620689653</v>
      </c>
      <c r="R20" s="60">
        <f xml:space="preserve"> (G20-F20)/F20*100</f>
        <v>0</v>
      </c>
      <c r="S20" s="64" t="s">
        <v>95</v>
      </c>
      <c r="T20" s="60">
        <f xml:space="preserve"> (I20-G20)/G20*100</f>
        <v>6</v>
      </c>
      <c r="U20" s="60">
        <f xml:space="preserve"> (J20-I20)/I20*100</f>
        <v>7.5471698113207548</v>
      </c>
      <c r="V20" s="60">
        <f xml:space="preserve"> (K20-J20)/J20*100</f>
        <v>39.76608187134503</v>
      </c>
      <c r="W20" s="60">
        <f xml:space="preserve"> (300-K20)/K20*100</f>
        <v>25.523012552301257</v>
      </c>
      <c r="X20" s="60">
        <f xml:space="preserve"> (M20-300)/300*100</f>
        <v>1.6666666666666667</v>
      </c>
      <c r="Y20" s="60">
        <f xml:space="preserve"> (N20-M20)/M20*100</f>
        <v>3.278688524590164</v>
      </c>
      <c r="Z20" s="60">
        <f xml:space="preserve"> (O20-N20)/N20*100</f>
        <v>1.5873015873015872</v>
      </c>
      <c r="AA20" s="64" t="s">
        <v>95</v>
      </c>
      <c r="AB20" s="63"/>
      <c r="AC20" s="46" t="s">
        <v>111</v>
      </c>
    </row>
    <row r="21" spans="1:35" s="65" customFormat="1" ht="15.75" customHeight="1" x14ac:dyDescent="0.4">
      <c r="A21" s="46"/>
      <c r="B21" s="134" t="s">
        <v>110</v>
      </c>
      <c r="C21" s="62"/>
      <c r="D21" s="62"/>
      <c r="E21" s="62"/>
      <c r="F21" s="57">
        <v>150</v>
      </c>
      <c r="G21" s="57">
        <v>154</v>
      </c>
      <c r="H21" s="57" t="s">
        <v>95</v>
      </c>
      <c r="I21" s="57">
        <v>163</v>
      </c>
      <c r="J21" s="57">
        <v>173</v>
      </c>
      <c r="K21" s="57">
        <v>241</v>
      </c>
      <c r="L21" s="57">
        <v>300</v>
      </c>
      <c r="M21" s="57">
        <v>305</v>
      </c>
      <c r="N21" s="57">
        <v>315</v>
      </c>
      <c r="O21" s="142">
        <v>320</v>
      </c>
      <c r="P21" s="142">
        <v>320</v>
      </c>
      <c r="Q21" s="60">
        <v>4.1666666666666661</v>
      </c>
      <c r="R21" s="60">
        <f xml:space="preserve"> (G21-F21)/F21*100</f>
        <v>2.666666666666667</v>
      </c>
      <c r="S21" s="64" t="s">
        <v>95</v>
      </c>
      <c r="T21" s="60">
        <f xml:space="preserve"> (I21-G21)/G21*100</f>
        <v>5.8441558441558437</v>
      </c>
      <c r="U21" s="60">
        <f xml:space="preserve"> (J21-I21)/I21*100</f>
        <v>6.1349693251533743</v>
      </c>
      <c r="V21" s="60">
        <f xml:space="preserve"> (K21-J21)/J21*100</f>
        <v>39.306358381502889</v>
      </c>
      <c r="W21" s="60">
        <f xml:space="preserve"> (300-K21)/K21*100</f>
        <v>24.481327800829874</v>
      </c>
      <c r="X21" s="60">
        <f xml:space="preserve"> (M21-300)/300*100</f>
        <v>1.6666666666666667</v>
      </c>
      <c r="Y21" s="60">
        <f xml:space="preserve"> (N21-M21)/M21*100</f>
        <v>3.278688524590164</v>
      </c>
      <c r="Z21" s="60">
        <f xml:space="preserve"> (O21-N21)/N21*100</f>
        <v>1.5873015873015872</v>
      </c>
      <c r="AA21" s="64" t="s">
        <v>95</v>
      </c>
      <c r="AB21" s="63"/>
      <c r="AC21" s="46" t="s">
        <v>109</v>
      </c>
    </row>
    <row r="22" spans="1:35" s="46" customFormat="1" ht="15.75" customHeight="1" x14ac:dyDescent="0.4">
      <c r="B22" s="133" t="s">
        <v>108</v>
      </c>
      <c r="C22" s="62"/>
      <c r="D22" s="62"/>
      <c r="E22" s="62"/>
      <c r="F22" s="57">
        <v>148</v>
      </c>
      <c r="G22" s="57">
        <v>150</v>
      </c>
      <c r="H22" s="57" t="s">
        <v>95</v>
      </c>
      <c r="I22" s="57">
        <v>159</v>
      </c>
      <c r="J22" s="57">
        <v>169</v>
      </c>
      <c r="K22" s="57">
        <v>236</v>
      </c>
      <c r="L22" s="57">
        <v>300</v>
      </c>
      <c r="M22" s="57">
        <v>305</v>
      </c>
      <c r="N22" s="57">
        <v>320</v>
      </c>
      <c r="O22" s="141">
        <v>325</v>
      </c>
      <c r="P22" s="141">
        <v>325</v>
      </c>
      <c r="Q22" s="60">
        <v>2.7777777777777777</v>
      </c>
      <c r="R22" s="60">
        <f xml:space="preserve"> (G22-F22)/F22*100</f>
        <v>1.3513513513513513</v>
      </c>
      <c r="S22" s="64" t="s">
        <v>95</v>
      </c>
      <c r="T22" s="60">
        <f xml:space="preserve"> (I22-G22)/G22*100</f>
        <v>6</v>
      </c>
      <c r="U22" s="60">
        <f xml:space="preserve"> (J22-I22)/I22*100</f>
        <v>6.2893081761006293</v>
      </c>
      <c r="V22" s="60">
        <f xml:space="preserve"> (K22-J22)/J22*100</f>
        <v>39.644970414201183</v>
      </c>
      <c r="W22" s="60">
        <f xml:space="preserve"> (300-K22)/K22*100</f>
        <v>27.118644067796609</v>
      </c>
      <c r="X22" s="60">
        <f xml:space="preserve"> (M22-300)/300*100</f>
        <v>1.6666666666666667</v>
      </c>
      <c r="Y22" s="60">
        <f xml:space="preserve"> (N22-M22)/M22*100</f>
        <v>4.918032786885246</v>
      </c>
      <c r="Z22" s="60">
        <f xml:space="preserve"> (O22-N22)/N22*100</f>
        <v>1.5625</v>
      </c>
      <c r="AA22" s="64" t="s">
        <v>95</v>
      </c>
      <c r="AB22" s="63"/>
      <c r="AC22" s="46" t="s">
        <v>107</v>
      </c>
    </row>
    <row r="23" spans="1:35" s="46" customFormat="1" ht="15.75" customHeight="1" x14ac:dyDescent="0.4">
      <c r="B23" s="135" t="s">
        <v>106</v>
      </c>
      <c r="C23" s="62"/>
      <c r="D23" s="62"/>
      <c r="E23" s="62"/>
      <c r="F23" s="57">
        <v>146</v>
      </c>
      <c r="G23" s="57">
        <v>147</v>
      </c>
      <c r="H23" s="57" t="s">
        <v>95</v>
      </c>
      <c r="I23" s="57">
        <v>154</v>
      </c>
      <c r="J23" s="57">
        <v>163</v>
      </c>
      <c r="K23" s="57">
        <v>227</v>
      </c>
      <c r="L23" s="57">
        <v>300</v>
      </c>
      <c r="M23" s="57">
        <v>305</v>
      </c>
      <c r="N23" s="57">
        <v>310</v>
      </c>
      <c r="O23" s="144">
        <v>315</v>
      </c>
      <c r="P23" s="144">
        <v>315</v>
      </c>
      <c r="Q23" s="60">
        <v>2.8169014084507045</v>
      </c>
      <c r="R23" s="60">
        <f xml:space="preserve"> (G23-F23)/F23*100</f>
        <v>0.68493150684931503</v>
      </c>
      <c r="S23" s="64" t="s">
        <v>95</v>
      </c>
      <c r="T23" s="60">
        <f xml:space="preserve"> (I23-G23)/G23*100</f>
        <v>4.7619047619047619</v>
      </c>
      <c r="U23" s="60">
        <f xml:space="preserve"> (J23-I23)/I23*100</f>
        <v>5.8441558441558437</v>
      </c>
      <c r="V23" s="60">
        <f xml:space="preserve"> (K23-J23)/J23*100</f>
        <v>39.263803680981596</v>
      </c>
      <c r="W23" s="60">
        <f xml:space="preserve"> (300-K23)/K23*100</f>
        <v>32.158590308370044</v>
      </c>
      <c r="X23" s="60">
        <f xml:space="preserve"> (M23-300)/300*100</f>
        <v>1.6666666666666667</v>
      </c>
      <c r="Y23" s="60">
        <f xml:space="preserve"> (N23-M23)/M23*100</f>
        <v>1.639344262295082</v>
      </c>
      <c r="Z23" s="60">
        <f xml:space="preserve"> (O23-N23)/N23*100</f>
        <v>1.6129032258064515</v>
      </c>
      <c r="AA23" s="64" t="s">
        <v>95</v>
      </c>
      <c r="AB23" s="63"/>
      <c r="AC23" s="46" t="s">
        <v>105</v>
      </c>
    </row>
    <row r="24" spans="1:35" s="46" customFormat="1" ht="15.75" customHeight="1" x14ac:dyDescent="0.4">
      <c r="B24" s="134" t="s">
        <v>104</v>
      </c>
      <c r="C24" s="62"/>
      <c r="D24" s="62"/>
      <c r="E24" s="62"/>
      <c r="F24" s="57">
        <v>146</v>
      </c>
      <c r="G24" s="57">
        <v>147</v>
      </c>
      <c r="H24" s="57" t="s">
        <v>95</v>
      </c>
      <c r="I24" s="57">
        <v>157</v>
      </c>
      <c r="J24" s="57">
        <v>166</v>
      </c>
      <c r="K24" s="57">
        <v>232</v>
      </c>
      <c r="L24" s="57">
        <v>300</v>
      </c>
      <c r="M24" s="57">
        <v>305</v>
      </c>
      <c r="N24" s="57">
        <v>315</v>
      </c>
      <c r="O24" s="142">
        <v>320</v>
      </c>
      <c r="P24" s="142">
        <v>320</v>
      </c>
      <c r="Q24" s="60">
        <v>2.8169014084507045</v>
      </c>
      <c r="R24" s="60">
        <f xml:space="preserve"> (G24-F24)/F24*100</f>
        <v>0.68493150684931503</v>
      </c>
      <c r="S24" s="64" t="s">
        <v>95</v>
      </c>
      <c r="T24" s="60">
        <f xml:space="preserve"> (I24-G24)/G24*100</f>
        <v>6.8027210884353746</v>
      </c>
      <c r="U24" s="60">
        <f xml:space="preserve"> (J24-I24)/I24*100</f>
        <v>5.7324840764331215</v>
      </c>
      <c r="V24" s="60">
        <f xml:space="preserve"> (K24-J24)/J24*100</f>
        <v>39.75903614457831</v>
      </c>
      <c r="W24" s="60">
        <f xml:space="preserve"> (300-K24)/K24*100</f>
        <v>29.310344827586203</v>
      </c>
      <c r="X24" s="60">
        <f xml:space="preserve"> (M24-300)/300*100</f>
        <v>1.6666666666666667</v>
      </c>
      <c r="Y24" s="60">
        <f xml:space="preserve"> (N24-M24)/M24*100</f>
        <v>3.278688524590164</v>
      </c>
      <c r="Z24" s="60">
        <f xml:space="preserve"> (O24-N24)/N24*100</f>
        <v>1.5873015873015872</v>
      </c>
      <c r="AA24" s="64" t="s">
        <v>95</v>
      </c>
      <c r="AB24" s="63"/>
      <c r="AC24" s="46" t="s">
        <v>103</v>
      </c>
    </row>
    <row r="25" spans="1:35" s="46" customFormat="1" ht="15.75" customHeight="1" x14ac:dyDescent="0.4">
      <c r="B25" s="136" t="s">
        <v>102</v>
      </c>
      <c r="C25" s="62"/>
      <c r="D25" s="62"/>
      <c r="E25" s="62"/>
      <c r="F25" s="57">
        <v>148</v>
      </c>
      <c r="G25" s="57">
        <v>148</v>
      </c>
      <c r="H25" s="57" t="s">
        <v>95</v>
      </c>
      <c r="I25" s="57">
        <v>157</v>
      </c>
      <c r="J25" s="57">
        <v>167</v>
      </c>
      <c r="K25" s="57">
        <v>233</v>
      </c>
      <c r="L25" s="57">
        <v>300</v>
      </c>
      <c r="M25" s="57">
        <v>305</v>
      </c>
      <c r="N25" s="57">
        <v>318</v>
      </c>
      <c r="O25" s="143">
        <v>323</v>
      </c>
      <c r="P25" s="143">
        <v>323</v>
      </c>
      <c r="Q25" s="60">
        <v>2.7777777777777777</v>
      </c>
      <c r="R25" s="60">
        <f xml:space="preserve"> (G25-F25)/F25*100</f>
        <v>0</v>
      </c>
      <c r="S25" s="64" t="s">
        <v>95</v>
      </c>
      <c r="T25" s="60">
        <f xml:space="preserve"> (I25-G25)/G25*100</f>
        <v>6.0810810810810816</v>
      </c>
      <c r="U25" s="60">
        <f xml:space="preserve"> (J25-I25)/I25*100</f>
        <v>6.369426751592357</v>
      </c>
      <c r="V25" s="60">
        <f xml:space="preserve"> (K25-J25)/J25*100</f>
        <v>39.520958083832333</v>
      </c>
      <c r="W25" s="60">
        <f xml:space="preserve"> (300-K25)/K25*100</f>
        <v>28.75536480686695</v>
      </c>
      <c r="X25" s="60">
        <f xml:space="preserve"> (M25-300)/300*100</f>
        <v>1.6666666666666667</v>
      </c>
      <c r="Y25" s="60">
        <f xml:space="preserve"> (N25-M25)/M25*100</f>
        <v>4.2622950819672125</v>
      </c>
      <c r="Z25" s="60">
        <f xml:space="preserve"> (O25-N25)/N25*100</f>
        <v>1.5723270440251573</v>
      </c>
      <c r="AA25" s="64" t="s">
        <v>95</v>
      </c>
      <c r="AB25" s="63"/>
      <c r="AC25" s="46" t="s">
        <v>101</v>
      </c>
      <c r="AD25" s="65"/>
      <c r="AE25" s="65"/>
      <c r="AF25" s="65"/>
      <c r="AG25" s="65"/>
      <c r="AH25" s="65"/>
      <c r="AI25" s="65"/>
    </row>
    <row r="26" spans="1:35" s="46" customFormat="1" ht="15.75" customHeight="1" x14ac:dyDescent="0.4">
      <c r="B26" s="136" t="s">
        <v>100</v>
      </c>
      <c r="C26" s="62"/>
      <c r="D26" s="62"/>
      <c r="E26" s="62"/>
      <c r="F26" s="57">
        <v>146</v>
      </c>
      <c r="G26" s="57">
        <v>148</v>
      </c>
      <c r="H26" s="57" t="s">
        <v>95</v>
      </c>
      <c r="I26" s="57">
        <v>157</v>
      </c>
      <c r="J26" s="57">
        <v>166</v>
      </c>
      <c r="K26" s="57">
        <v>232</v>
      </c>
      <c r="L26" s="57">
        <v>300</v>
      </c>
      <c r="M26" s="57">
        <v>305</v>
      </c>
      <c r="N26" s="57">
        <v>318</v>
      </c>
      <c r="O26" s="143">
        <v>323</v>
      </c>
      <c r="P26" s="143">
        <v>323</v>
      </c>
      <c r="Q26" s="60">
        <v>2.8169014084507045</v>
      </c>
      <c r="R26" s="60">
        <f xml:space="preserve"> (G26-F26)/F26*100</f>
        <v>1.3698630136986301</v>
      </c>
      <c r="S26" s="64" t="s">
        <v>95</v>
      </c>
      <c r="T26" s="60">
        <f xml:space="preserve"> (I26-G26)/G26*100</f>
        <v>6.0810810810810816</v>
      </c>
      <c r="U26" s="60">
        <f xml:space="preserve"> (J26-I26)/I26*100</f>
        <v>5.7324840764331215</v>
      </c>
      <c r="V26" s="60">
        <f xml:space="preserve"> (K26-J26)/J26*100</f>
        <v>39.75903614457831</v>
      </c>
      <c r="W26" s="60">
        <f xml:space="preserve"> (300-K26)/K26*100</f>
        <v>29.310344827586203</v>
      </c>
      <c r="X26" s="60">
        <f xml:space="preserve"> (M26-300)/300*100</f>
        <v>1.6666666666666667</v>
      </c>
      <c r="Y26" s="60">
        <f xml:space="preserve"> (N26-M26)/M26*100</f>
        <v>4.2622950819672125</v>
      </c>
      <c r="Z26" s="60">
        <f xml:space="preserve"> (O26-N26)/N26*100</f>
        <v>1.5723270440251573</v>
      </c>
      <c r="AA26" s="64" t="s">
        <v>95</v>
      </c>
      <c r="AB26" s="63"/>
      <c r="AC26" s="46" t="s">
        <v>99</v>
      </c>
    </row>
    <row r="27" spans="1:35" s="46" customFormat="1" ht="15.75" customHeight="1" x14ac:dyDescent="0.4">
      <c r="B27" s="134" t="s">
        <v>98</v>
      </c>
      <c r="C27" s="62"/>
      <c r="D27" s="62"/>
      <c r="E27" s="62"/>
      <c r="F27" s="57">
        <v>148</v>
      </c>
      <c r="G27" s="57">
        <v>148</v>
      </c>
      <c r="H27" s="57" t="s">
        <v>95</v>
      </c>
      <c r="I27" s="57">
        <v>155</v>
      </c>
      <c r="J27" s="57">
        <v>164</v>
      </c>
      <c r="K27" s="57">
        <v>229</v>
      </c>
      <c r="L27" s="57">
        <v>300</v>
      </c>
      <c r="M27" s="57">
        <v>305</v>
      </c>
      <c r="N27" s="57">
        <v>315</v>
      </c>
      <c r="O27" s="142">
        <v>320</v>
      </c>
      <c r="P27" s="142">
        <v>320</v>
      </c>
      <c r="Q27" s="60">
        <v>2.7777777777777777</v>
      </c>
      <c r="R27" s="60">
        <f xml:space="preserve"> (G27-F27)/F27*100</f>
        <v>0</v>
      </c>
      <c r="S27" s="64" t="s">
        <v>95</v>
      </c>
      <c r="T27" s="60">
        <f xml:space="preserve"> (I27-G27)/G27*100</f>
        <v>4.7297297297297298</v>
      </c>
      <c r="U27" s="60">
        <f xml:space="preserve"> (J27-I27)/I27*100</f>
        <v>5.806451612903226</v>
      </c>
      <c r="V27" s="60">
        <f xml:space="preserve"> (K27-J27)/J27*100</f>
        <v>39.634146341463413</v>
      </c>
      <c r="W27" s="60">
        <f xml:space="preserve"> (300-K27)/K27*100</f>
        <v>31.004366812227076</v>
      </c>
      <c r="X27" s="60">
        <f xml:space="preserve"> (M27-300)/300*100</f>
        <v>1.6666666666666667</v>
      </c>
      <c r="Y27" s="60">
        <f xml:space="preserve"> (N27-M27)/M27*100</f>
        <v>3.278688524590164</v>
      </c>
      <c r="Z27" s="60">
        <f xml:space="preserve"> (O27-N27)/N27*100</f>
        <v>1.5873015873015872</v>
      </c>
      <c r="AA27" s="64" t="s">
        <v>95</v>
      </c>
      <c r="AB27" s="63"/>
      <c r="AC27" s="46" t="s">
        <v>97</v>
      </c>
    </row>
    <row r="28" spans="1:35" s="46" customFormat="1" ht="15.75" customHeight="1" x14ac:dyDescent="0.4">
      <c r="A28" s="55"/>
      <c r="B28" s="136" t="s">
        <v>96</v>
      </c>
      <c r="C28" s="62"/>
      <c r="D28" s="62"/>
      <c r="E28" s="62"/>
      <c r="F28" s="61">
        <v>146</v>
      </c>
      <c r="G28" s="61">
        <v>148</v>
      </c>
      <c r="H28" s="61" t="s">
        <v>95</v>
      </c>
      <c r="I28" s="61">
        <v>155</v>
      </c>
      <c r="J28" s="61">
        <v>165</v>
      </c>
      <c r="K28" s="61">
        <v>230</v>
      </c>
      <c r="L28" s="61">
        <v>300</v>
      </c>
      <c r="M28" s="61">
        <v>305</v>
      </c>
      <c r="N28" s="61">
        <v>318</v>
      </c>
      <c r="O28" s="143">
        <v>323</v>
      </c>
      <c r="P28" s="143">
        <v>323</v>
      </c>
      <c r="Q28" s="60">
        <v>2.8169014084507045</v>
      </c>
      <c r="R28" s="60">
        <f xml:space="preserve"> (G28-F28)/F28*100</f>
        <v>1.3698630136986301</v>
      </c>
      <c r="S28" s="60" t="s">
        <v>95</v>
      </c>
      <c r="T28" s="60">
        <f xml:space="preserve"> (I28-G28)/G28*100</f>
        <v>4.7297297297297298</v>
      </c>
      <c r="U28" s="60">
        <f xml:space="preserve"> (J28-I28)/I28*100</f>
        <v>6.4516129032258061</v>
      </c>
      <c r="V28" s="60">
        <f xml:space="preserve"> (K28-J28)/J28*100</f>
        <v>39.393939393939391</v>
      </c>
      <c r="W28" s="60">
        <f xml:space="preserve"> (300-K28)/K28*100</f>
        <v>30.434782608695656</v>
      </c>
      <c r="X28" s="60">
        <f xml:space="preserve"> (M28-300)/300*100</f>
        <v>1.6666666666666667</v>
      </c>
      <c r="Y28" s="60">
        <f xml:space="preserve"> (N28-M28)/M28*100</f>
        <v>4.2622950819672125</v>
      </c>
      <c r="Z28" s="60">
        <f xml:space="preserve"> (O28-N28)/N28*100</f>
        <v>1.5723270440251573</v>
      </c>
      <c r="AA28" s="60" t="s">
        <v>95</v>
      </c>
      <c r="AB28" s="55"/>
      <c r="AC28" s="46" t="s">
        <v>94</v>
      </c>
    </row>
    <row r="29" spans="1:35" s="46" customFormat="1" ht="18" customHeight="1" x14ac:dyDescent="0.4">
      <c r="B29" s="137" t="s">
        <v>93</v>
      </c>
      <c r="F29" s="57"/>
      <c r="G29" s="57"/>
      <c r="H29" s="57"/>
      <c r="I29" s="57"/>
      <c r="J29" s="57"/>
      <c r="K29" s="57"/>
      <c r="L29" s="57"/>
      <c r="M29" s="57"/>
      <c r="N29" s="57"/>
      <c r="O29" s="142">
        <v>320</v>
      </c>
      <c r="P29" s="142">
        <v>320</v>
      </c>
      <c r="Q29" s="59"/>
      <c r="R29" s="58"/>
      <c r="S29" s="57"/>
      <c r="T29" s="57"/>
      <c r="U29" s="57"/>
      <c r="V29" s="57"/>
      <c r="W29" s="57"/>
      <c r="X29" s="57"/>
      <c r="Y29" s="57"/>
      <c r="Z29" s="57"/>
      <c r="AA29" s="57"/>
      <c r="AB29" s="56"/>
      <c r="AC29" s="55"/>
    </row>
    <row r="30" spans="1:35" s="46" customFormat="1" ht="6.75" customHeight="1" x14ac:dyDescent="0.4">
      <c r="A30" s="51"/>
      <c r="B30" s="138"/>
      <c r="C30" s="51"/>
      <c r="D30" s="51"/>
      <c r="E30" s="51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4"/>
      <c r="R30" s="53"/>
      <c r="S30" s="52"/>
      <c r="T30" s="52"/>
      <c r="U30" s="52"/>
      <c r="V30" s="52"/>
      <c r="W30" s="52"/>
      <c r="X30" s="52"/>
      <c r="Y30" s="52"/>
      <c r="Z30" s="52"/>
      <c r="AA30" s="52"/>
      <c r="AB30" s="51"/>
      <c r="AC30" s="51"/>
    </row>
    <row r="31" spans="1:35" s="46" customFormat="1" ht="4.5" customHeight="1" x14ac:dyDescent="0.4">
      <c r="B31" s="69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50"/>
      <c r="R31" s="49"/>
      <c r="S31" s="48"/>
      <c r="T31" s="48"/>
      <c r="U31" s="48"/>
      <c r="V31" s="48"/>
      <c r="W31" s="48"/>
      <c r="X31" s="48"/>
      <c r="Y31" s="48"/>
      <c r="Z31" s="48"/>
      <c r="AA31" s="48"/>
    </row>
    <row r="32" spans="1:35" s="46" customFormat="1" ht="19.5" customHeight="1" x14ac:dyDescent="0.45">
      <c r="A32" s="47"/>
      <c r="B32" s="139" t="s">
        <v>92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</row>
    <row r="33" spans="1:35" s="46" customFormat="1" ht="18.75" customHeight="1" x14ac:dyDescent="0.45">
      <c r="A33" s="47"/>
      <c r="B33" s="139" t="s">
        <v>91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5"/>
      <c r="AE33" s="45"/>
      <c r="AF33" s="45"/>
      <c r="AG33" s="45"/>
      <c r="AH33" s="45"/>
      <c r="AI33" s="45"/>
    </row>
  </sheetData>
  <mergeCells count="8">
    <mergeCell ref="AC5:AC7"/>
    <mergeCell ref="G6:H6"/>
    <mergeCell ref="R6:S6"/>
    <mergeCell ref="A5:E7"/>
    <mergeCell ref="G5:H5"/>
    <mergeCell ref="R5:S5"/>
    <mergeCell ref="F4:P4"/>
    <mergeCell ref="Q4:AA4"/>
  </mergeCells>
  <pageMargins left="0.35" right="0.2" top="0.74803149606299213" bottom="0.35433070866141736" header="0.31496062992125984" footer="0.31496062992125984"/>
  <pageSetup paperSize="9" scale="95"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zoomScaleNormal="100" workbookViewId="0">
      <selection activeCell="A8" sqref="A8"/>
    </sheetView>
  </sheetViews>
  <sheetFormatPr defaultColWidth="9.125" defaultRowHeight="22.5" customHeight="1" x14ac:dyDescent="0.55000000000000004"/>
  <cols>
    <col min="1" max="1" width="37.125" style="1" customWidth="1"/>
    <col min="2" max="13" width="10.125" style="2" customWidth="1"/>
    <col min="14" max="14" width="40.875" style="1" customWidth="1"/>
    <col min="15" max="16384" width="9.125" style="1"/>
  </cols>
  <sheetData>
    <row r="1" spans="1:14" ht="22.5" customHeight="1" x14ac:dyDescent="0.55000000000000004">
      <c r="A1" s="4" t="s">
        <v>89</v>
      </c>
    </row>
    <row r="2" spans="1:14" ht="22.5" customHeight="1" x14ac:dyDescent="0.55000000000000004">
      <c r="A2" s="4" t="s">
        <v>90</v>
      </c>
    </row>
    <row r="3" spans="1:14" ht="22.5" customHeight="1" x14ac:dyDescent="0.55000000000000004">
      <c r="L3" s="1"/>
      <c r="N3" s="5" t="s">
        <v>44</v>
      </c>
    </row>
    <row r="4" spans="1:14" ht="22.5" customHeight="1" x14ac:dyDescent="0.55000000000000004">
      <c r="A4" s="6"/>
      <c r="B4" s="37" t="s">
        <v>3</v>
      </c>
      <c r="C4" s="37"/>
      <c r="D4" s="37" t="s">
        <v>6</v>
      </c>
      <c r="E4" s="37"/>
      <c r="F4" s="37" t="s">
        <v>7</v>
      </c>
      <c r="G4" s="37"/>
      <c r="H4" s="37" t="s">
        <v>8</v>
      </c>
      <c r="I4" s="37"/>
      <c r="J4" s="37" t="s">
        <v>9</v>
      </c>
      <c r="K4" s="37"/>
      <c r="L4" s="37" t="s">
        <v>10</v>
      </c>
      <c r="M4" s="37"/>
      <c r="N4" s="6"/>
    </row>
    <row r="5" spans="1:14" ht="22.5" customHeight="1" x14ac:dyDescent="0.55000000000000004">
      <c r="A5" s="36" t="s">
        <v>14</v>
      </c>
      <c r="B5" s="35" t="s">
        <v>16</v>
      </c>
      <c r="C5" s="35"/>
      <c r="D5" s="35" t="s">
        <v>17</v>
      </c>
      <c r="E5" s="35"/>
      <c r="F5" s="35" t="s">
        <v>18</v>
      </c>
      <c r="G5" s="35"/>
      <c r="H5" s="35" t="s">
        <v>19</v>
      </c>
      <c r="I5" s="35"/>
      <c r="J5" s="35" t="s">
        <v>20</v>
      </c>
      <c r="K5" s="35"/>
      <c r="L5" s="35" t="s">
        <v>21</v>
      </c>
      <c r="M5" s="35"/>
      <c r="N5" s="36" t="s">
        <v>15</v>
      </c>
    </row>
    <row r="6" spans="1:14" ht="22.5" customHeight="1" x14ac:dyDescent="0.55000000000000004">
      <c r="A6" s="36"/>
      <c r="B6" s="7" t="s">
        <v>4</v>
      </c>
      <c r="C6" s="7" t="s">
        <v>5</v>
      </c>
      <c r="D6" s="7" t="s">
        <v>4</v>
      </c>
      <c r="E6" s="7" t="s">
        <v>5</v>
      </c>
      <c r="F6" s="7" t="s">
        <v>4</v>
      </c>
      <c r="G6" s="7" t="s">
        <v>5</v>
      </c>
      <c r="H6" s="7" t="s">
        <v>4</v>
      </c>
      <c r="I6" s="7" t="s">
        <v>5</v>
      </c>
      <c r="J6" s="7" t="s">
        <v>4</v>
      </c>
      <c r="K6" s="7" t="s">
        <v>5</v>
      </c>
      <c r="L6" s="7" t="s">
        <v>4</v>
      </c>
      <c r="M6" s="7" t="s">
        <v>5</v>
      </c>
      <c r="N6" s="36"/>
    </row>
    <row r="7" spans="1:14" ht="22.5" customHeight="1" x14ac:dyDescent="0.55000000000000004">
      <c r="A7" s="8"/>
      <c r="B7" s="16" t="s">
        <v>33</v>
      </c>
      <c r="C7" s="16" t="s">
        <v>34</v>
      </c>
      <c r="D7" s="16" t="s">
        <v>33</v>
      </c>
      <c r="E7" s="16" t="s">
        <v>34</v>
      </c>
      <c r="F7" s="16" t="s">
        <v>33</v>
      </c>
      <c r="G7" s="16" t="s">
        <v>34</v>
      </c>
      <c r="H7" s="16" t="s">
        <v>33</v>
      </c>
      <c r="I7" s="16" t="s">
        <v>34</v>
      </c>
      <c r="J7" s="16" t="s">
        <v>33</v>
      </c>
      <c r="K7" s="16" t="s">
        <v>34</v>
      </c>
      <c r="L7" s="16" t="s">
        <v>33</v>
      </c>
      <c r="M7" s="16" t="s">
        <v>34</v>
      </c>
      <c r="N7" s="8"/>
    </row>
    <row r="8" spans="1:14" ht="22.5" customHeight="1" x14ac:dyDescent="0.55000000000000004">
      <c r="A8" s="10" t="s">
        <v>0</v>
      </c>
      <c r="B8" s="34">
        <v>27561</v>
      </c>
      <c r="C8" s="34">
        <v>29615</v>
      </c>
      <c r="D8" s="34">
        <v>3677</v>
      </c>
      <c r="E8" s="34">
        <v>3992</v>
      </c>
      <c r="F8" s="34">
        <v>8472</v>
      </c>
      <c r="G8" s="34">
        <v>9012</v>
      </c>
      <c r="H8" s="34">
        <v>4549</v>
      </c>
      <c r="I8" s="34">
        <v>4920</v>
      </c>
      <c r="J8" s="34">
        <v>7190</v>
      </c>
      <c r="K8" s="34">
        <v>7807</v>
      </c>
      <c r="L8" s="34">
        <v>3674</v>
      </c>
      <c r="M8" s="34">
        <v>3884</v>
      </c>
      <c r="N8" s="10" t="s">
        <v>22</v>
      </c>
    </row>
    <row r="9" spans="1:14" ht="22.5" customHeight="1" x14ac:dyDescent="0.55000000000000004">
      <c r="A9" s="12" t="s">
        <v>1</v>
      </c>
      <c r="B9" s="34">
        <v>20954</v>
      </c>
      <c r="C9" s="34">
        <v>17677</v>
      </c>
      <c r="D9" s="34">
        <v>2837</v>
      </c>
      <c r="E9" s="34">
        <v>2659</v>
      </c>
      <c r="F9" s="34">
        <v>6593</v>
      </c>
      <c r="G9" s="34">
        <v>5473</v>
      </c>
      <c r="H9" s="34">
        <v>3367</v>
      </c>
      <c r="I9" s="34">
        <v>2845</v>
      </c>
      <c r="J9" s="34">
        <v>5250</v>
      </c>
      <c r="K9" s="34">
        <v>4400</v>
      </c>
      <c r="L9" s="34">
        <v>2907</v>
      </c>
      <c r="M9" s="34">
        <v>2300</v>
      </c>
      <c r="N9" s="12" t="s">
        <v>23</v>
      </c>
    </row>
    <row r="10" spans="1:14" ht="22.5" customHeight="1" x14ac:dyDescent="0.55000000000000004">
      <c r="A10" s="13" t="s">
        <v>42</v>
      </c>
      <c r="B10" s="34">
        <v>20887</v>
      </c>
      <c r="C10" s="34">
        <v>17644</v>
      </c>
      <c r="D10" s="34">
        <v>2836</v>
      </c>
      <c r="E10" s="34">
        <v>2659</v>
      </c>
      <c r="F10" s="34">
        <v>6589</v>
      </c>
      <c r="G10" s="34">
        <v>5468</v>
      </c>
      <c r="H10" s="34">
        <v>3349</v>
      </c>
      <c r="I10" s="34">
        <v>2838</v>
      </c>
      <c r="J10" s="34">
        <v>5208</v>
      </c>
      <c r="K10" s="34">
        <v>4379</v>
      </c>
      <c r="L10" s="34">
        <v>2906</v>
      </c>
      <c r="M10" s="34">
        <v>2300</v>
      </c>
      <c r="N10" s="14" t="s">
        <v>24</v>
      </c>
    </row>
    <row r="11" spans="1:14" ht="22.5" customHeight="1" x14ac:dyDescent="0.55000000000000004">
      <c r="A11" s="13" t="s">
        <v>35</v>
      </c>
      <c r="B11" s="34">
        <v>20569</v>
      </c>
      <c r="C11" s="34">
        <v>17330</v>
      </c>
      <c r="D11" s="34">
        <v>2777</v>
      </c>
      <c r="E11" s="34">
        <v>2601</v>
      </c>
      <c r="F11" s="34">
        <v>6512</v>
      </c>
      <c r="G11" s="34">
        <v>5390</v>
      </c>
      <c r="H11" s="34">
        <v>3307</v>
      </c>
      <c r="I11" s="34">
        <v>2788</v>
      </c>
      <c r="J11" s="34">
        <v>5141</v>
      </c>
      <c r="K11" s="34">
        <v>4318</v>
      </c>
      <c r="L11" s="34">
        <v>2833</v>
      </c>
      <c r="M11" s="34">
        <v>2232</v>
      </c>
      <c r="N11" s="15" t="s">
        <v>25</v>
      </c>
    </row>
    <row r="12" spans="1:14" ht="22.5" customHeight="1" x14ac:dyDescent="0.55000000000000004">
      <c r="A12" s="13" t="s">
        <v>36</v>
      </c>
      <c r="B12" s="34">
        <v>318</v>
      </c>
      <c r="C12" s="34">
        <v>314</v>
      </c>
      <c r="D12" s="34">
        <v>59</v>
      </c>
      <c r="E12" s="34">
        <v>58</v>
      </c>
      <c r="F12" s="34">
        <v>77</v>
      </c>
      <c r="G12" s="34">
        <v>78</v>
      </c>
      <c r="H12" s="34">
        <v>42</v>
      </c>
      <c r="I12" s="34">
        <v>50</v>
      </c>
      <c r="J12" s="34">
        <v>67</v>
      </c>
      <c r="K12" s="34">
        <v>62</v>
      </c>
      <c r="L12" s="34">
        <v>73</v>
      </c>
      <c r="M12" s="34">
        <v>67</v>
      </c>
      <c r="N12" s="15" t="s">
        <v>26</v>
      </c>
    </row>
    <row r="13" spans="1:14" ht="22.5" customHeight="1" x14ac:dyDescent="0.55000000000000004">
      <c r="A13" s="13" t="s">
        <v>37</v>
      </c>
      <c r="B13" s="34">
        <v>67</v>
      </c>
      <c r="C13" s="34">
        <v>33</v>
      </c>
      <c r="D13" s="34">
        <v>1</v>
      </c>
      <c r="E13" s="34">
        <v>0</v>
      </c>
      <c r="F13" s="34">
        <v>5</v>
      </c>
      <c r="G13" s="34">
        <v>5</v>
      </c>
      <c r="H13" s="34">
        <v>18</v>
      </c>
      <c r="I13" s="34">
        <v>7</v>
      </c>
      <c r="J13" s="34">
        <v>42</v>
      </c>
      <c r="K13" s="34">
        <v>21</v>
      </c>
      <c r="L13" s="34">
        <v>2</v>
      </c>
      <c r="M13" s="34">
        <v>0</v>
      </c>
      <c r="N13" s="14" t="s">
        <v>27</v>
      </c>
    </row>
    <row r="14" spans="1:14" ht="22.5" customHeight="1" x14ac:dyDescent="0.55000000000000004">
      <c r="A14" s="12" t="s">
        <v>2</v>
      </c>
      <c r="B14" s="34">
        <v>6607</v>
      </c>
      <c r="C14" s="34">
        <v>11938</v>
      </c>
      <c r="D14" s="34">
        <v>840</v>
      </c>
      <c r="E14" s="34">
        <v>1333</v>
      </c>
      <c r="F14" s="34">
        <v>1879</v>
      </c>
      <c r="G14" s="34">
        <v>3540</v>
      </c>
      <c r="H14" s="34">
        <v>1183</v>
      </c>
      <c r="I14" s="34">
        <v>2074</v>
      </c>
      <c r="J14" s="34">
        <v>1940</v>
      </c>
      <c r="K14" s="34">
        <v>3408</v>
      </c>
      <c r="L14" s="34">
        <v>766</v>
      </c>
      <c r="M14" s="34">
        <v>1584</v>
      </c>
      <c r="N14" s="12" t="s">
        <v>28</v>
      </c>
    </row>
    <row r="15" spans="1:14" ht="22.5" customHeight="1" x14ac:dyDescent="0.55000000000000004">
      <c r="A15" s="13" t="s">
        <v>38</v>
      </c>
      <c r="B15" s="34">
        <v>310</v>
      </c>
      <c r="C15" s="34">
        <v>4875</v>
      </c>
      <c r="D15" s="34">
        <v>37</v>
      </c>
      <c r="E15" s="34">
        <v>531</v>
      </c>
      <c r="F15" s="34">
        <v>133</v>
      </c>
      <c r="G15" s="34">
        <v>1552</v>
      </c>
      <c r="H15" s="34">
        <v>57</v>
      </c>
      <c r="I15" s="34">
        <v>824</v>
      </c>
      <c r="J15" s="34">
        <v>63</v>
      </c>
      <c r="K15" s="34">
        <v>1227</v>
      </c>
      <c r="L15" s="34">
        <v>21</v>
      </c>
      <c r="M15" s="34">
        <v>742</v>
      </c>
      <c r="N15" s="14" t="s">
        <v>29</v>
      </c>
    </row>
    <row r="16" spans="1:14" ht="22.5" customHeight="1" x14ac:dyDescent="0.55000000000000004">
      <c r="A16" s="13" t="s">
        <v>39</v>
      </c>
      <c r="B16" s="34">
        <v>2071</v>
      </c>
      <c r="C16" s="34">
        <v>2330</v>
      </c>
      <c r="D16" s="34">
        <v>227</v>
      </c>
      <c r="E16" s="34">
        <v>258</v>
      </c>
      <c r="F16" s="34">
        <v>548</v>
      </c>
      <c r="G16" s="34">
        <v>617</v>
      </c>
      <c r="H16" s="34">
        <v>330</v>
      </c>
      <c r="I16" s="34">
        <v>380</v>
      </c>
      <c r="J16" s="34">
        <v>674</v>
      </c>
      <c r="K16" s="34">
        <v>721</v>
      </c>
      <c r="L16" s="34">
        <v>292</v>
      </c>
      <c r="M16" s="34">
        <v>355</v>
      </c>
      <c r="N16" s="14" t="s">
        <v>30</v>
      </c>
    </row>
    <row r="17" spans="1:14" ht="22.5" customHeight="1" x14ac:dyDescent="0.55000000000000004">
      <c r="A17" s="13" t="s">
        <v>40</v>
      </c>
      <c r="B17" s="34">
        <v>3034</v>
      </c>
      <c r="C17" s="34">
        <v>3951</v>
      </c>
      <c r="D17" s="34">
        <v>342</v>
      </c>
      <c r="E17" s="34">
        <v>394</v>
      </c>
      <c r="F17" s="34">
        <v>805</v>
      </c>
      <c r="G17" s="34">
        <v>1113</v>
      </c>
      <c r="H17" s="34">
        <v>628</v>
      </c>
      <c r="I17" s="34">
        <v>764</v>
      </c>
      <c r="J17" s="34">
        <v>913</v>
      </c>
      <c r="K17" s="34">
        <v>1250</v>
      </c>
      <c r="L17" s="34">
        <v>346</v>
      </c>
      <c r="M17" s="34">
        <v>429</v>
      </c>
      <c r="N17" s="14" t="s">
        <v>31</v>
      </c>
    </row>
    <row r="18" spans="1:14" ht="22.5" customHeight="1" x14ac:dyDescent="0.55000000000000004">
      <c r="A18" s="13" t="s">
        <v>41</v>
      </c>
      <c r="B18" s="34">
        <v>1193</v>
      </c>
      <c r="C18" s="34">
        <v>782</v>
      </c>
      <c r="D18" s="34">
        <v>235</v>
      </c>
      <c r="E18" s="34">
        <v>150</v>
      </c>
      <c r="F18" s="34">
        <v>392</v>
      </c>
      <c r="G18" s="34">
        <v>258</v>
      </c>
      <c r="H18" s="34">
        <v>169</v>
      </c>
      <c r="I18" s="34">
        <v>107</v>
      </c>
      <c r="J18" s="34">
        <v>291</v>
      </c>
      <c r="K18" s="34">
        <v>210</v>
      </c>
      <c r="L18" s="34">
        <v>107</v>
      </c>
      <c r="M18" s="34">
        <v>58</v>
      </c>
      <c r="N18" s="14" t="s">
        <v>32</v>
      </c>
    </row>
    <row r="19" spans="1:14" ht="22.5" customHeight="1" x14ac:dyDescent="0.55000000000000004">
      <c r="A19" s="1" t="s">
        <v>12</v>
      </c>
      <c r="B19" s="3"/>
      <c r="C19" s="3"/>
      <c r="I19" s="1" t="s">
        <v>43</v>
      </c>
    </row>
    <row r="20" spans="1:14" ht="22.5" customHeight="1" x14ac:dyDescent="0.55000000000000004">
      <c r="A20" s="1" t="s">
        <v>87</v>
      </c>
      <c r="B20" s="3"/>
      <c r="C20" s="3"/>
      <c r="I20" s="1" t="s">
        <v>88</v>
      </c>
    </row>
    <row r="21" spans="1:14" ht="22.5" customHeight="1" x14ac:dyDescent="0.55000000000000004">
      <c r="A21" s="2"/>
    </row>
    <row r="22" spans="1:14" ht="22.5" customHeight="1" x14ac:dyDescent="0.55000000000000004">
      <c r="A22" s="2"/>
    </row>
    <row r="23" spans="1:14" ht="22.5" customHeight="1" x14ac:dyDescent="0.55000000000000004">
      <c r="A23" s="2"/>
    </row>
    <row r="24" spans="1:14" ht="22.5" customHeight="1" x14ac:dyDescent="0.55000000000000004">
      <c r="A24" s="2"/>
    </row>
    <row r="25" spans="1:14" ht="22.5" customHeight="1" x14ac:dyDescent="0.55000000000000004">
      <c r="A25" s="2"/>
    </row>
    <row r="26" spans="1:14" ht="22.5" customHeight="1" x14ac:dyDescent="0.55000000000000004">
      <c r="A26" s="2"/>
    </row>
    <row r="27" spans="1:14" ht="22.5" customHeight="1" x14ac:dyDescent="0.55000000000000004">
      <c r="A27" s="2"/>
    </row>
    <row r="28" spans="1:14" ht="22.5" customHeight="1" x14ac:dyDescent="0.55000000000000004">
      <c r="A28" s="2"/>
    </row>
    <row r="29" spans="1:14" ht="22.5" customHeight="1" x14ac:dyDescent="0.55000000000000004">
      <c r="A29" s="2"/>
    </row>
    <row r="30" spans="1:14" ht="22.5" customHeight="1" x14ac:dyDescent="0.55000000000000004">
      <c r="A30" s="2"/>
    </row>
  </sheetData>
  <mergeCells count="14">
    <mergeCell ref="L4:M4"/>
    <mergeCell ref="B4:C4"/>
    <mergeCell ref="D4:E4"/>
    <mergeCell ref="F4:G4"/>
    <mergeCell ref="H4:I4"/>
    <mergeCell ref="J4:K4"/>
    <mergeCell ref="L5:M5"/>
    <mergeCell ref="N5:N6"/>
    <mergeCell ref="A5:A6"/>
    <mergeCell ref="B5:C5"/>
    <mergeCell ref="D5:E5"/>
    <mergeCell ref="F5:G5"/>
    <mergeCell ref="H5:I5"/>
    <mergeCell ref="J5:K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showGridLines="0" workbookViewId="0">
      <selection activeCell="B8" sqref="B8"/>
    </sheetView>
  </sheetViews>
  <sheetFormatPr defaultRowHeight="14.25" x14ac:dyDescent="0.2"/>
  <cols>
    <col min="1" max="1" width="25.375" bestFit="1" customWidth="1"/>
    <col min="2" max="2" width="13.25" customWidth="1"/>
    <col min="3" max="3" width="7.125" customWidth="1"/>
    <col min="4" max="5" width="7.375" customWidth="1"/>
    <col min="6" max="6" width="6.25" customWidth="1"/>
    <col min="7" max="7" width="6.375" customWidth="1"/>
    <col min="8" max="8" width="6.25" customWidth="1"/>
    <col min="9" max="9" width="6.5" customWidth="1"/>
    <col min="10" max="10" width="8" customWidth="1"/>
    <col min="11" max="11" width="8.25" customWidth="1"/>
    <col min="12" max="13" width="6.5" customWidth="1"/>
    <col min="14" max="14" width="27.375" bestFit="1" customWidth="1"/>
  </cols>
  <sheetData>
    <row r="1" spans="1:14" ht="21.75" x14ac:dyDescent="0.5">
      <c r="A1" s="28" t="s">
        <v>11</v>
      </c>
    </row>
    <row r="2" spans="1:14" ht="21.75" x14ac:dyDescent="0.5">
      <c r="A2" s="28" t="s">
        <v>13</v>
      </c>
    </row>
    <row r="3" spans="1:14" ht="20.25" thickBot="1" x14ac:dyDescent="0.5">
      <c r="A3" s="38" t="s">
        <v>78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ht="21.75" customHeight="1" x14ac:dyDescent="0.2">
      <c r="A4" s="39" t="s">
        <v>14</v>
      </c>
      <c r="B4" s="42" t="s">
        <v>3</v>
      </c>
      <c r="C4" s="39"/>
      <c r="D4" s="42" t="s">
        <v>6</v>
      </c>
      <c r="E4" s="39"/>
      <c r="F4" s="42" t="s">
        <v>7</v>
      </c>
      <c r="G4" s="39"/>
      <c r="H4" s="42" t="s">
        <v>8</v>
      </c>
      <c r="I4" s="39"/>
      <c r="J4" s="42" t="s">
        <v>9</v>
      </c>
      <c r="K4" s="39"/>
      <c r="L4" s="42" t="s">
        <v>10</v>
      </c>
      <c r="M4" s="39"/>
      <c r="N4" s="42" t="s">
        <v>15</v>
      </c>
    </row>
    <row r="5" spans="1:14" ht="22.5" thickBot="1" x14ac:dyDescent="0.25">
      <c r="A5" s="40"/>
      <c r="B5" s="44" t="s">
        <v>16</v>
      </c>
      <c r="C5" s="41"/>
      <c r="D5" s="44" t="s">
        <v>17</v>
      </c>
      <c r="E5" s="41"/>
      <c r="F5" s="44" t="s">
        <v>18</v>
      </c>
      <c r="G5" s="41"/>
      <c r="H5" s="44" t="s">
        <v>19</v>
      </c>
      <c r="I5" s="41"/>
      <c r="J5" s="44" t="s">
        <v>20</v>
      </c>
      <c r="K5" s="41"/>
      <c r="L5" s="44" t="s">
        <v>21</v>
      </c>
      <c r="M5" s="41"/>
      <c r="N5" s="43"/>
    </row>
    <row r="6" spans="1:14" ht="21.75" x14ac:dyDescent="0.2">
      <c r="A6" s="40"/>
      <c r="B6" s="27" t="s">
        <v>4</v>
      </c>
      <c r="C6" s="27" t="s">
        <v>5</v>
      </c>
      <c r="D6" s="27" t="s">
        <v>4</v>
      </c>
      <c r="E6" s="27" t="s">
        <v>5</v>
      </c>
      <c r="F6" s="27" t="s">
        <v>4</v>
      </c>
      <c r="G6" s="27" t="s">
        <v>5</v>
      </c>
      <c r="H6" s="27" t="s">
        <v>4</v>
      </c>
      <c r="I6" s="27" t="s">
        <v>5</v>
      </c>
      <c r="J6" s="27" t="s">
        <v>4</v>
      </c>
      <c r="K6" s="27" t="s">
        <v>5</v>
      </c>
      <c r="L6" s="27" t="s">
        <v>4</v>
      </c>
      <c r="M6" s="27" t="s">
        <v>5</v>
      </c>
      <c r="N6" s="43"/>
    </row>
    <row r="7" spans="1:14" ht="22.5" thickBot="1" x14ac:dyDescent="0.25">
      <c r="A7" s="41"/>
      <c r="B7" s="26" t="s">
        <v>33</v>
      </c>
      <c r="C7" s="26" t="s">
        <v>34</v>
      </c>
      <c r="D7" s="26" t="s">
        <v>33</v>
      </c>
      <c r="E7" s="26" t="s">
        <v>34</v>
      </c>
      <c r="F7" s="26" t="s">
        <v>33</v>
      </c>
      <c r="G7" s="26" t="s">
        <v>34</v>
      </c>
      <c r="H7" s="26" t="s">
        <v>33</v>
      </c>
      <c r="I7" s="26" t="s">
        <v>34</v>
      </c>
      <c r="J7" s="26" t="s">
        <v>33</v>
      </c>
      <c r="K7" s="26" t="s">
        <v>34</v>
      </c>
      <c r="L7" s="26" t="s">
        <v>33</v>
      </c>
      <c r="M7" s="26" t="s">
        <v>34</v>
      </c>
      <c r="N7" s="44"/>
    </row>
    <row r="8" spans="1:14" ht="19.5" x14ac:dyDescent="0.45">
      <c r="A8" s="25" t="s">
        <v>0</v>
      </c>
      <c r="B8" s="29">
        <v>27419.599999999999</v>
      </c>
      <c r="C8" s="29">
        <v>29427</v>
      </c>
      <c r="D8" s="29">
        <v>3668.7</v>
      </c>
      <c r="E8" s="29">
        <v>3978.6</v>
      </c>
      <c r="F8" s="29">
        <v>8349.1</v>
      </c>
      <c r="G8" s="29">
        <v>8873.7000000000007</v>
      </c>
      <c r="H8" s="29">
        <v>4560.8</v>
      </c>
      <c r="I8" s="29">
        <v>4923.6000000000004</v>
      </c>
      <c r="J8" s="29">
        <v>7198.2</v>
      </c>
      <c r="K8" s="29">
        <v>7805.4</v>
      </c>
      <c r="L8" s="29">
        <v>3642.7</v>
      </c>
      <c r="M8" s="29">
        <v>3845.7</v>
      </c>
      <c r="N8" s="24" t="s">
        <v>22</v>
      </c>
    </row>
    <row r="9" spans="1:14" ht="19.5" x14ac:dyDescent="0.45">
      <c r="A9" s="21" t="s">
        <v>1</v>
      </c>
      <c r="B9" s="29">
        <v>20943.400000000001</v>
      </c>
      <c r="C9" s="29">
        <v>17601</v>
      </c>
      <c r="D9" s="29">
        <v>2826.8</v>
      </c>
      <c r="E9" s="29">
        <v>2560.1</v>
      </c>
      <c r="F9" s="29">
        <v>6553</v>
      </c>
      <c r="G9" s="29">
        <v>5522.9</v>
      </c>
      <c r="H9" s="29">
        <v>3378</v>
      </c>
      <c r="I9" s="29">
        <v>2843</v>
      </c>
      <c r="J9" s="29">
        <v>5276.5</v>
      </c>
      <c r="K9" s="29">
        <v>4330.6000000000004</v>
      </c>
      <c r="L9" s="29">
        <v>2909</v>
      </c>
      <c r="M9" s="29">
        <v>2344.4</v>
      </c>
      <c r="N9" s="20" t="s">
        <v>77</v>
      </c>
    </row>
    <row r="10" spans="1:14" ht="19.5" x14ac:dyDescent="0.45">
      <c r="A10" s="19" t="s">
        <v>76</v>
      </c>
      <c r="B10" s="30">
        <v>20813.2</v>
      </c>
      <c r="C10" s="30">
        <v>17518.099999999999</v>
      </c>
      <c r="D10" s="30">
        <v>2822.9</v>
      </c>
      <c r="E10" s="30">
        <v>2558.6999999999998</v>
      </c>
      <c r="F10" s="30">
        <v>6537</v>
      </c>
      <c r="G10" s="30">
        <v>5513.7</v>
      </c>
      <c r="H10" s="30">
        <v>3339.5</v>
      </c>
      <c r="I10" s="30">
        <v>2819.1</v>
      </c>
      <c r="J10" s="30">
        <v>5206.3</v>
      </c>
      <c r="K10" s="30">
        <v>4283.5</v>
      </c>
      <c r="L10" s="30">
        <v>2907.5</v>
      </c>
      <c r="M10" s="30">
        <v>2343.1</v>
      </c>
      <c r="N10" s="18" t="s">
        <v>75</v>
      </c>
    </row>
    <row r="11" spans="1:14" ht="19.5" x14ac:dyDescent="0.45">
      <c r="A11" s="19" t="s">
        <v>74</v>
      </c>
      <c r="B11" s="30">
        <v>20452.400000000001</v>
      </c>
      <c r="C11" s="30">
        <v>17227.8</v>
      </c>
      <c r="D11" s="30">
        <v>2769</v>
      </c>
      <c r="E11" s="30">
        <v>2517.6</v>
      </c>
      <c r="F11" s="30">
        <v>6418.5</v>
      </c>
      <c r="G11" s="30">
        <v>5422.9</v>
      </c>
      <c r="H11" s="30">
        <v>3289.5</v>
      </c>
      <c r="I11" s="30">
        <v>2779.3</v>
      </c>
      <c r="J11" s="30">
        <v>5136.3999999999996</v>
      </c>
      <c r="K11" s="30">
        <v>4221.5</v>
      </c>
      <c r="L11" s="30">
        <v>2839</v>
      </c>
      <c r="M11" s="30">
        <v>2286.6</v>
      </c>
      <c r="N11" s="18" t="s">
        <v>73</v>
      </c>
    </row>
    <row r="12" spans="1:14" ht="19.5" x14ac:dyDescent="0.45">
      <c r="A12" s="23" t="s">
        <v>72</v>
      </c>
      <c r="B12" s="30">
        <v>19885.5</v>
      </c>
      <c r="C12" s="30">
        <v>16779.5</v>
      </c>
      <c r="D12" s="30">
        <v>2704.9</v>
      </c>
      <c r="E12" s="30">
        <v>2453.9</v>
      </c>
      <c r="F12" s="30">
        <v>6285.2</v>
      </c>
      <c r="G12" s="30">
        <v>5307.7</v>
      </c>
      <c r="H12" s="30">
        <v>3216.2</v>
      </c>
      <c r="I12" s="30">
        <v>2728.2</v>
      </c>
      <c r="J12" s="30">
        <v>4996.8999999999996</v>
      </c>
      <c r="K12" s="30">
        <v>4125.1000000000004</v>
      </c>
      <c r="L12" s="30">
        <v>2682.2</v>
      </c>
      <c r="M12" s="30">
        <v>2164.6</v>
      </c>
      <c r="N12" s="22" t="s">
        <v>71</v>
      </c>
    </row>
    <row r="13" spans="1:14" ht="19.5" x14ac:dyDescent="0.45">
      <c r="A13" s="23" t="s">
        <v>70</v>
      </c>
      <c r="B13" s="30">
        <v>566.9</v>
      </c>
      <c r="C13" s="30">
        <v>448.3</v>
      </c>
      <c r="D13" s="30">
        <v>64.099999999999994</v>
      </c>
      <c r="E13" s="30">
        <v>63.7</v>
      </c>
      <c r="F13" s="30">
        <v>133.30000000000001</v>
      </c>
      <c r="G13" s="30">
        <v>115.2</v>
      </c>
      <c r="H13" s="30">
        <v>73.2</v>
      </c>
      <c r="I13" s="30">
        <v>51.1</v>
      </c>
      <c r="J13" s="30">
        <v>139.5</v>
      </c>
      <c r="K13" s="30">
        <v>96.4</v>
      </c>
      <c r="L13" s="30">
        <v>156.80000000000001</v>
      </c>
      <c r="M13" s="30">
        <v>122</v>
      </c>
      <c r="N13" s="22" t="s">
        <v>69</v>
      </c>
    </row>
    <row r="14" spans="1:14" ht="19.5" x14ac:dyDescent="0.45">
      <c r="A14" s="19" t="s">
        <v>68</v>
      </c>
      <c r="B14" s="30">
        <v>360.8</v>
      </c>
      <c r="C14" s="30">
        <v>290.3</v>
      </c>
      <c r="D14" s="30">
        <v>53.9</v>
      </c>
      <c r="E14" s="30">
        <v>41.1</v>
      </c>
      <c r="F14" s="30">
        <v>118.5</v>
      </c>
      <c r="G14" s="30">
        <v>90.8</v>
      </c>
      <c r="H14" s="30">
        <v>50</v>
      </c>
      <c r="I14" s="30">
        <v>39.799999999999997</v>
      </c>
      <c r="J14" s="30">
        <v>69.900000000000006</v>
      </c>
      <c r="K14" s="30">
        <v>62</v>
      </c>
      <c r="L14" s="30">
        <v>68.5</v>
      </c>
      <c r="M14" s="30">
        <v>56.5</v>
      </c>
      <c r="N14" s="18" t="s">
        <v>67</v>
      </c>
    </row>
    <row r="15" spans="1:14" ht="19.5" x14ac:dyDescent="0.45">
      <c r="A15" s="23" t="s">
        <v>66</v>
      </c>
      <c r="B15" s="30">
        <v>58.2</v>
      </c>
      <c r="C15" s="30">
        <v>52.6</v>
      </c>
      <c r="D15" s="30">
        <v>11.4</v>
      </c>
      <c r="E15" s="30">
        <v>12</v>
      </c>
      <c r="F15" s="30">
        <v>19.7</v>
      </c>
      <c r="G15" s="30">
        <v>15.8</v>
      </c>
      <c r="H15" s="30">
        <v>9</v>
      </c>
      <c r="I15" s="30">
        <v>6</v>
      </c>
      <c r="J15" s="30">
        <v>7.3</v>
      </c>
      <c r="K15" s="30">
        <v>6.7</v>
      </c>
      <c r="L15" s="30">
        <v>10.8</v>
      </c>
      <c r="M15" s="30">
        <v>12.1</v>
      </c>
      <c r="N15" s="22" t="s">
        <v>65</v>
      </c>
    </row>
    <row r="16" spans="1:14" ht="19.5" x14ac:dyDescent="0.45">
      <c r="A16" s="23" t="s">
        <v>64</v>
      </c>
      <c r="B16" s="30">
        <v>302.60000000000002</v>
      </c>
      <c r="C16" s="30">
        <v>237.7</v>
      </c>
      <c r="D16" s="30">
        <v>42.6</v>
      </c>
      <c r="E16" s="30">
        <v>29.1</v>
      </c>
      <c r="F16" s="30">
        <v>98.8</v>
      </c>
      <c r="G16" s="30">
        <v>75</v>
      </c>
      <c r="H16" s="30">
        <v>41</v>
      </c>
      <c r="I16" s="30">
        <v>33.799999999999997</v>
      </c>
      <c r="J16" s="30">
        <v>62.6</v>
      </c>
      <c r="K16" s="30">
        <v>55.4</v>
      </c>
      <c r="L16" s="30">
        <v>57.7</v>
      </c>
      <c r="M16" s="30">
        <v>44.4</v>
      </c>
      <c r="N16" s="22" t="s">
        <v>63</v>
      </c>
    </row>
    <row r="17" spans="1:14" ht="19.5" x14ac:dyDescent="0.45">
      <c r="A17" s="19" t="s">
        <v>62</v>
      </c>
      <c r="B17" s="30">
        <v>130.19999999999999</v>
      </c>
      <c r="C17" s="30">
        <v>82.9</v>
      </c>
      <c r="D17" s="30">
        <v>3.9</v>
      </c>
      <c r="E17" s="30">
        <v>1.4</v>
      </c>
      <c r="F17" s="30">
        <v>16</v>
      </c>
      <c r="G17" s="30">
        <v>9.1999999999999993</v>
      </c>
      <c r="H17" s="30">
        <v>38.6</v>
      </c>
      <c r="I17" s="30">
        <v>23.9</v>
      </c>
      <c r="J17" s="30">
        <v>70.2</v>
      </c>
      <c r="K17" s="30">
        <v>47.1</v>
      </c>
      <c r="L17" s="30">
        <v>1.5</v>
      </c>
      <c r="M17" s="30">
        <v>1.3</v>
      </c>
      <c r="N17" s="18" t="s">
        <v>61</v>
      </c>
    </row>
    <row r="18" spans="1:14" ht="19.5" x14ac:dyDescent="0.45">
      <c r="A18" s="21" t="s">
        <v>2</v>
      </c>
      <c r="B18" s="29">
        <v>6476.2</v>
      </c>
      <c r="C18" s="29">
        <v>11826</v>
      </c>
      <c r="D18" s="29">
        <v>841.9</v>
      </c>
      <c r="E18" s="29">
        <v>1418.5</v>
      </c>
      <c r="F18" s="29">
        <v>1796.1</v>
      </c>
      <c r="G18" s="29">
        <v>3350.8</v>
      </c>
      <c r="H18" s="29">
        <v>1182.8</v>
      </c>
      <c r="I18" s="29">
        <v>2080.6</v>
      </c>
      <c r="J18" s="29">
        <v>1921.7</v>
      </c>
      <c r="K18" s="29">
        <v>3474.8</v>
      </c>
      <c r="L18" s="29">
        <v>733.7</v>
      </c>
      <c r="M18" s="29">
        <v>1501.3</v>
      </c>
      <c r="N18" s="20" t="s">
        <v>28</v>
      </c>
    </row>
    <row r="19" spans="1:14" ht="19.5" x14ac:dyDescent="0.45">
      <c r="A19" s="19" t="s">
        <v>60</v>
      </c>
      <c r="B19" s="30">
        <v>263.5</v>
      </c>
      <c r="C19" s="30">
        <v>4868.3999999999996</v>
      </c>
      <c r="D19" s="30">
        <v>28.8</v>
      </c>
      <c r="E19" s="30">
        <v>576.5</v>
      </c>
      <c r="F19" s="30">
        <v>102.7</v>
      </c>
      <c r="G19" s="30">
        <v>1448</v>
      </c>
      <c r="H19" s="30">
        <v>50.6</v>
      </c>
      <c r="I19" s="30">
        <v>828.5</v>
      </c>
      <c r="J19" s="30">
        <v>57.8</v>
      </c>
      <c r="K19" s="30">
        <v>1305.7</v>
      </c>
      <c r="L19" s="30">
        <v>23.7</v>
      </c>
      <c r="M19" s="30">
        <v>709.6</v>
      </c>
      <c r="N19" s="18" t="s">
        <v>59</v>
      </c>
    </row>
    <row r="20" spans="1:14" ht="19.5" x14ac:dyDescent="0.45">
      <c r="A20" s="19" t="s">
        <v>58</v>
      </c>
      <c r="B20" s="30">
        <v>2032.5</v>
      </c>
      <c r="C20" s="30">
        <v>2286.8000000000002</v>
      </c>
      <c r="D20" s="30">
        <v>254.2</v>
      </c>
      <c r="E20" s="30">
        <v>275.89999999999998</v>
      </c>
      <c r="F20" s="30">
        <v>514</v>
      </c>
      <c r="G20" s="30">
        <v>585.9</v>
      </c>
      <c r="H20" s="30">
        <v>346.8</v>
      </c>
      <c r="I20" s="30">
        <v>376.2</v>
      </c>
      <c r="J20" s="30">
        <v>644.4</v>
      </c>
      <c r="K20" s="30">
        <v>718.8</v>
      </c>
      <c r="L20" s="30">
        <v>273</v>
      </c>
      <c r="M20" s="30">
        <v>330</v>
      </c>
      <c r="N20" s="18" t="s">
        <v>57</v>
      </c>
    </row>
    <row r="21" spans="1:14" ht="19.5" x14ac:dyDescent="0.45">
      <c r="A21" s="19" t="s">
        <v>56</v>
      </c>
      <c r="B21" s="30">
        <v>2984.2</v>
      </c>
      <c r="C21" s="30">
        <v>3891.8</v>
      </c>
      <c r="D21" s="30">
        <v>314.5</v>
      </c>
      <c r="E21" s="30">
        <v>402.3</v>
      </c>
      <c r="F21" s="30">
        <v>804</v>
      </c>
      <c r="G21" s="30">
        <v>1067.0999999999999</v>
      </c>
      <c r="H21" s="30">
        <v>611.6</v>
      </c>
      <c r="I21" s="30">
        <v>770</v>
      </c>
      <c r="J21" s="30">
        <v>932.5</v>
      </c>
      <c r="K21" s="30">
        <v>1255.3</v>
      </c>
      <c r="L21" s="30">
        <v>321.7</v>
      </c>
      <c r="M21" s="30">
        <v>397.1</v>
      </c>
      <c r="N21" s="18" t="s">
        <v>55</v>
      </c>
    </row>
    <row r="22" spans="1:14" ht="20.25" thickBot="1" x14ac:dyDescent="0.5">
      <c r="A22" s="19" t="s">
        <v>54</v>
      </c>
      <c r="B22" s="30">
        <v>1196</v>
      </c>
      <c r="C22" s="30">
        <v>779</v>
      </c>
      <c r="D22" s="30">
        <v>244.4</v>
      </c>
      <c r="E22" s="30">
        <v>163.69999999999999</v>
      </c>
      <c r="F22" s="30">
        <v>375.4</v>
      </c>
      <c r="G22" s="30">
        <v>249.8</v>
      </c>
      <c r="H22" s="30">
        <v>173.8</v>
      </c>
      <c r="I22" s="30">
        <v>105.9</v>
      </c>
      <c r="J22" s="30">
        <v>287</v>
      </c>
      <c r="K22" s="30">
        <v>195</v>
      </c>
      <c r="L22" s="30">
        <v>115.4</v>
      </c>
      <c r="M22" s="30">
        <v>64.599999999999994</v>
      </c>
      <c r="N22" s="18" t="s">
        <v>53</v>
      </c>
    </row>
    <row r="23" spans="1:14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1:14" ht="21.75" x14ac:dyDescent="0.2">
      <c r="A24" s="31" t="s">
        <v>52</v>
      </c>
      <c r="B24" s="32" t="s">
        <v>51</v>
      </c>
      <c r="F24" s="33"/>
      <c r="H24" s="32" t="s">
        <v>50</v>
      </c>
      <c r="I24" s="32" t="s">
        <v>49</v>
      </c>
      <c r="J24" s="33"/>
    </row>
    <row r="25" spans="1:14" ht="21.75" x14ac:dyDescent="0.2">
      <c r="A25" s="31" t="s">
        <v>48</v>
      </c>
      <c r="B25" s="32" t="s">
        <v>85</v>
      </c>
      <c r="F25" s="33"/>
      <c r="H25" s="31" t="s">
        <v>46</v>
      </c>
      <c r="I25" s="32" t="s">
        <v>86</v>
      </c>
      <c r="J25" s="33"/>
    </row>
  </sheetData>
  <mergeCells count="15">
    <mergeCell ref="A3:N3"/>
    <mergeCell ref="A4:A7"/>
    <mergeCell ref="B4:C4"/>
    <mergeCell ref="D4:E4"/>
    <mergeCell ref="F4:G4"/>
    <mergeCell ref="H4:I4"/>
    <mergeCell ref="J4:K4"/>
    <mergeCell ref="L4:M4"/>
    <mergeCell ref="N4:N7"/>
    <mergeCell ref="B5:C5"/>
    <mergeCell ref="D5:E5"/>
    <mergeCell ref="F5:G5"/>
    <mergeCell ref="H5:I5"/>
    <mergeCell ref="J5:K5"/>
    <mergeCell ref="L5:M5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showGridLines="0" workbookViewId="0"/>
  </sheetViews>
  <sheetFormatPr defaultRowHeight="14.25" x14ac:dyDescent="0.2"/>
  <cols>
    <col min="1" max="1" width="25.375" bestFit="1" customWidth="1"/>
    <col min="2" max="2" width="11.875" customWidth="1"/>
    <col min="3" max="3" width="7.125" customWidth="1"/>
    <col min="4" max="4" width="10.125" customWidth="1"/>
    <col min="5" max="5" width="6.375" customWidth="1"/>
    <col min="6" max="6" width="6.25" customWidth="1"/>
    <col min="7" max="7" width="6.375" customWidth="1"/>
    <col min="8" max="8" width="6.25" customWidth="1"/>
    <col min="9" max="9" width="6.5" customWidth="1"/>
    <col min="10" max="10" width="8" customWidth="1"/>
    <col min="11" max="11" width="8.25" customWidth="1"/>
    <col min="12" max="13" width="6.5" customWidth="1"/>
    <col min="14" max="14" width="27.375" bestFit="1" customWidth="1"/>
  </cols>
  <sheetData>
    <row r="1" spans="1:14" ht="21.75" x14ac:dyDescent="0.5">
      <c r="A1" s="28" t="s">
        <v>81</v>
      </c>
    </row>
    <row r="2" spans="1:14" ht="21.75" x14ac:dyDescent="0.5">
      <c r="A2" s="28" t="s">
        <v>82</v>
      </c>
    </row>
    <row r="3" spans="1:14" ht="20.25" thickBot="1" x14ac:dyDescent="0.5">
      <c r="A3" s="38" t="s">
        <v>78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ht="21.75" customHeight="1" x14ac:dyDescent="0.2">
      <c r="A4" s="39" t="s">
        <v>14</v>
      </c>
      <c r="B4" s="42" t="s">
        <v>3</v>
      </c>
      <c r="C4" s="39"/>
      <c r="D4" s="42" t="s">
        <v>6</v>
      </c>
      <c r="E4" s="39"/>
      <c r="F4" s="42" t="s">
        <v>7</v>
      </c>
      <c r="G4" s="39"/>
      <c r="H4" s="42" t="s">
        <v>8</v>
      </c>
      <c r="I4" s="39"/>
      <c r="J4" s="42" t="s">
        <v>9</v>
      </c>
      <c r="K4" s="39"/>
      <c r="L4" s="42" t="s">
        <v>10</v>
      </c>
      <c r="M4" s="39"/>
      <c r="N4" s="42" t="s">
        <v>15</v>
      </c>
    </row>
    <row r="5" spans="1:14" ht="22.5" thickBot="1" x14ac:dyDescent="0.25">
      <c r="A5" s="40"/>
      <c r="B5" s="44" t="s">
        <v>16</v>
      </c>
      <c r="C5" s="41"/>
      <c r="D5" s="44" t="s">
        <v>17</v>
      </c>
      <c r="E5" s="41"/>
      <c r="F5" s="44" t="s">
        <v>18</v>
      </c>
      <c r="G5" s="41"/>
      <c r="H5" s="44" t="s">
        <v>19</v>
      </c>
      <c r="I5" s="41"/>
      <c r="J5" s="44" t="s">
        <v>20</v>
      </c>
      <c r="K5" s="41"/>
      <c r="L5" s="44" t="s">
        <v>21</v>
      </c>
      <c r="M5" s="41"/>
      <c r="N5" s="43"/>
    </row>
    <row r="6" spans="1:14" ht="21.75" x14ac:dyDescent="0.2">
      <c r="A6" s="40"/>
      <c r="B6" s="27" t="s">
        <v>4</v>
      </c>
      <c r="C6" s="27" t="s">
        <v>5</v>
      </c>
      <c r="D6" s="27" t="s">
        <v>4</v>
      </c>
      <c r="E6" s="27" t="s">
        <v>5</v>
      </c>
      <c r="F6" s="27" t="s">
        <v>4</v>
      </c>
      <c r="G6" s="27" t="s">
        <v>5</v>
      </c>
      <c r="H6" s="27" t="s">
        <v>4</v>
      </c>
      <c r="I6" s="27" t="s">
        <v>5</v>
      </c>
      <c r="J6" s="27" t="s">
        <v>4</v>
      </c>
      <c r="K6" s="27" t="s">
        <v>5</v>
      </c>
      <c r="L6" s="27" t="s">
        <v>4</v>
      </c>
      <c r="M6" s="27" t="s">
        <v>5</v>
      </c>
      <c r="N6" s="43"/>
    </row>
    <row r="7" spans="1:14" ht="22.5" thickBot="1" x14ac:dyDescent="0.25">
      <c r="A7" s="41"/>
      <c r="B7" s="26" t="s">
        <v>33</v>
      </c>
      <c r="C7" s="26" t="s">
        <v>34</v>
      </c>
      <c r="D7" s="26" t="s">
        <v>33</v>
      </c>
      <c r="E7" s="26" t="s">
        <v>34</v>
      </c>
      <c r="F7" s="26" t="s">
        <v>33</v>
      </c>
      <c r="G7" s="26" t="s">
        <v>34</v>
      </c>
      <c r="H7" s="26" t="s">
        <v>33</v>
      </c>
      <c r="I7" s="26" t="s">
        <v>34</v>
      </c>
      <c r="J7" s="26" t="s">
        <v>33</v>
      </c>
      <c r="K7" s="26" t="s">
        <v>34</v>
      </c>
      <c r="L7" s="26" t="s">
        <v>33</v>
      </c>
      <c r="M7" s="26" t="s">
        <v>34</v>
      </c>
      <c r="N7" s="44"/>
    </row>
    <row r="8" spans="1:14" ht="19.5" x14ac:dyDescent="0.45">
      <c r="A8" s="25" t="s">
        <v>0</v>
      </c>
      <c r="B8" s="29">
        <v>27301</v>
      </c>
      <c r="C8" s="29">
        <v>29274</v>
      </c>
      <c r="D8" s="29">
        <v>3734</v>
      </c>
      <c r="E8" s="29">
        <v>3967</v>
      </c>
      <c r="F8" s="29">
        <v>8259</v>
      </c>
      <c r="G8" s="29">
        <v>8771</v>
      </c>
      <c r="H8" s="29">
        <v>4568</v>
      </c>
      <c r="I8" s="29">
        <v>4924</v>
      </c>
      <c r="J8" s="29">
        <v>7197</v>
      </c>
      <c r="K8" s="29">
        <v>7796</v>
      </c>
      <c r="L8" s="29">
        <v>3620</v>
      </c>
      <c r="M8" s="29">
        <v>3817</v>
      </c>
      <c r="N8" s="24" t="s">
        <v>22</v>
      </c>
    </row>
    <row r="9" spans="1:14" ht="19.5" x14ac:dyDescent="0.45">
      <c r="A9" s="21" t="s">
        <v>1</v>
      </c>
      <c r="B9" s="29">
        <v>20795</v>
      </c>
      <c r="C9" s="29">
        <v>17383</v>
      </c>
      <c r="D9" s="29">
        <v>2745</v>
      </c>
      <c r="E9" s="29">
        <v>2507</v>
      </c>
      <c r="F9" s="29">
        <v>6468</v>
      </c>
      <c r="G9" s="29">
        <v>5463</v>
      </c>
      <c r="H9" s="29">
        <v>3385</v>
      </c>
      <c r="I9" s="29">
        <v>2862</v>
      </c>
      <c r="J9" s="29">
        <v>5243</v>
      </c>
      <c r="K9" s="29">
        <v>4271</v>
      </c>
      <c r="L9" s="29">
        <v>2882</v>
      </c>
      <c r="M9" s="29">
        <v>2280</v>
      </c>
      <c r="N9" s="20" t="s">
        <v>77</v>
      </c>
    </row>
    <row r="10" spans="1:14" ht="19.5" x14ac:dyDescent="0.45">
      <c r="A10" s="19" t="s">
        <v>76</v>
      </c>
      <c r="B10" s="30">
        <v>20679</v>
      </c>
      <c r="C10" s="30">
        <v>17308</v>
      </c>
      <c r="D10" s="30">
        <v>2740</v>
      </c>
      <c r="E10" s="30">
        <v>2505</v>
      </c>
      <c r="F10" s="30">
        <v>6457</v>
      </c>
      <c r="G10" s="30">
        <v>5455</v>
      </c>
      <c r="H10" s="30">
        <v>3362</v>
      </c>
      <c r="I10" s="30">
        <v>2846</v>
      </c>
      <c r="J10" s="30">
        <v>5167</v>
      </c>
      <c r="K10" s="30">
        <v>4224</v>
      </c>
      <c r="L10" s="30">
        <v>2880</v>
      </c>
      <c r="M10" s="30">
        <v>2279</v>
      </c>
      <c r="N10" s="18" t="s">
        <v>75</v>
      </c>
    </row>
    <row r="11" spans="1:14" ht="19.5" x14ac:dyDescent="0.45">
      <c r="A11" s="19" t="s">
        <v>74</v>
      </c>
      <c r="B11" s="30">
        <v>20466</v>
      </c>
      <c r="C11" s="30">
        <v>17147</v>
      </c>
      <c r="D11" s="30">
        <v>2715</v>
      </c>
      <c r="E11" s="30">
        <v>2488</v>
      </c>
      <c r="F11" s="30">
        <v>6388</v>
      </c>
      <c r="G11" s="30">
        <v>5406</v>
      </c>
      <c r="H11" s="30">
        <v>3330</v>
      </c>
      <c r="I11" s="30">
        <v>2821</v>
      </c>
      <c r="J11" s="30">
        <v>5129</v>
      </c>
      <c r="K11" s="30">
        <v>4188</v>
      </c>
      <c r="L11" s="30">
        <v>2838</v>
      </c>
      <c r="M11" s="30">
        <v>2243</v>
      </c>
      <c r="N11" s="18" t="s">
        <v>73</v>
      </c>
    </row>
    <row r="12" spans="1:14" ht="19.5" x14ac:dyDescent="0.45">
      <c r="A12" s="23" t="s">
        <v>72</v>
      </c>
      <c r="B12" s="30">
        <v>20252</v>
      </c>
      <c r="C12" s="30">
        <v>16997</v>
      </c>
      <c r="D12" s="30">
        <v>2712</v>
      </c>
      <c r="E12" s="30">
        <v>2487</v>
      </c>
      <c r="F12" s="30">
        <v>6360</v>
      </c>
      <c r="G12" s="30">
        <v>5385</v>
      </c>
      <c r="H12" s="30">
        <v>3303</v>
      </c>
      <c r="I12" s="30">
        <v>2804</v>
      </c>
      <c r="J12" s="30">
        <v>5039</v>
      </c>
      <c r="K12" s="30">
        <v>4124</v>
      </c>
      <c r="L12" s="30">
        <v>2771</v>
      </c>
      <c r="M12" s="30">
        <v>2198</v>
      </c>
      <c r="N12" s="22" t="s">
        <v>71</v>
      </c>
    </row>
    <row r="13" spans="1:14" ht="19.5" x14ac:dyDescent="0.45">
      <c r="A13" s="23" t="s">
        <v>70</v>
      </c>
      <c r="B13" s="30">
        <v>215</v>
      </c>
      <c r="C13" s="30">
        <v>150</v>
      </c>
      <c r="D13" s="30">
        <v>3</v>
      </c>
      <c r="E13" s="30">
        <v>2</v>
      </c>
      <c r="F13" s="30">
        <v>28</v>
      </c>
      <c r="G13" s="30">
        <v>21</v>
      </c>
      <c r="H13" s="30">
        <v>27</v>
      </c>
      <c r="I13" s="30">
        <v>17</v>
      </c>
      <c r="J13" s="30">
        <v>91</v>
      </c>
      <c r="K13" s="30">
        <v>65</v>
      </c>
      <c r="L13" s="30">
        <v>66</v>
      </c>
      <c r="M13" s="30">
        <v>45</v>
      </c>
      <c r="N13" s="22" t="s">
        <v>69</v>
      </c>
    </row>
    <row r="14" spans="1:14" ht="19.5" x14ac:dyDescent="0.45">
      <c r="A14" s="19" t="s">
        <v>68</v>
      </c>
      <c r="B14" s="30">
        <v>212</v>
      </c>
      <c r="C14" s="30">
        <v>161</v>
      </c>
      <c r="D14" s="30">
        <v>26</v>
      </c>
      <c r="E14" s="30">
        <v>17</v>
      </c>
      <c r="F14" s="30">
        <v>69</v>
      </c>
      <c r="G14" s="30">
        <v>49</v>
      </c>
      <c r="H14" s="30">
        <v>32</v>
      </c>
      <c r="I14" s="30">
        <v>25</v>
      </c>
      <c r="J14" s="30">
        <v>38</v>
      </c>
      <c r="K14" s="30">
        <v>35</v>
      </c>
      <c r="L14" s="30">
        <v>43</v>
      </c>
      <c r="M14" s="30">
        <v>36</v>
      </c>
      <c r="N14" s="18" t="s">
        <v>67</v>
      </c>
    </row>
    <row r="15" spans="1:14" ht="19.5" x14ac:dyDescent="0.45">
      <c r="A15" s="23" t="s">
        <v>66</v>
      </c>
      <c r="B15" s="30">
        <v>44</v>
      </c>
      <c r="C15" s="30">
        <v>34</v>
      </c>
      <c r="D15" s="30">
        <v>5</v>
      </c>
      <c r="E15" s="30">
        <v>3</v>
      </c>
      <c r="F15" s="30">
        <v>16</v>
      </c>
      <c r="G15" s="30">
        <v>12</v>
      </c>
      <c r="H15" s="30">
        <v>5</v>
      </c>
      <c r="I15" s="30">
        <v>5</v>
      </c>
      <c r="J15" s="30">
        <v>5</v>
      </c>
      <c r="K15" s="30">
        <v>7</v>
      </c>
      <c r="L15" s="30">
        <v>10</v>
      </c>
      <c r="M15" s="30">
        <v>7</v>
      </c>
      <c r="N15" s="22" t="s">
        <v>65</v>
      </c>
    </row>
    <row r="16" spans="1:14" ht="19.5" x14ac:dyDescent="0.45">
      <c r="A16" s="23" t="s">
        <v>64</v>
      </c>
      <c r="B16" s="30">
        <v>169</v>
      </c>
      <c r="C16" s="30">
        <v>127</v>
      </c>
      <c r="D16" s="30">
        <v>20</v>
      </c>
      <c r="E16" s="30">
        <v>14</v>
      </c>
      <c r="F16" s="30">
        <v>53</v>
      </c>
      <c r="G16" s="30">
        <v>37</v>
      </c>
      <c r="H16" s="30">
        <v>27</v>
      </c>
      <c r="I16" s="30">
        <v>19</v>
      </c>
      <c r="J16" s="30">
        <v>33</v>
      </c>
      <c r="K16" s="30">
        <v>28</v>
      </c>
      <c r="L16" s="30">
        <v>33</v>
      </c>
      <c r="M16" s="30">
        <v>29</v>
      </c>
      <c r="N16" s="22" t="s">
        <v>63</v>
      </c>
    </row>
    <row r="17" spans="1:14" ht="19.5" x14ac:dyDescent="0.45">
      <c r="A17" s="19" t="s">
        <v>62</v>
      </c>
      <c r="B17" s="30">
        <v>116</v>
      </c>
      <c r="C17" s="30">
        <v>75</v>
      </c>
      <c r="D17" s="30">
        <v>4</v>
      </c>
      <c r="E17" s="30">
        <v>2</v>
      </c>
      <c r="F17" s="30">
        <v>11</v>
      </c>
      <c r="G17" s="30">
        <v>8</v>
      </c>
      <c r="H17" s="30">
        <v>23</v>
      </c>
      <c r="I17" s="30">
        <v>17</v>
      </c>
      <c r="J17" s="30">
        <v>75</v>
      </c>
      <c r="K17" s="30">
        <v>48</v>
      </c>
      <c r="L17" s="30">
        <v>2</v>
      </c>
      <c r="M17" s="30">
        <v>1</v>
      </c>
      <c r="N17" s="18" t="s">
        <v>61</v>
      </c>
    </row>
    <row r="18" spans="1:14" ht="19.5" x14ac:dyDescent="0.45">
      <c r="A18" s="21" t="s">
        <v>2</v>
      </c>
      <c r="B18" s="29">
        <v>6506</v>
      </c>
      <c r="C18" s="29">
        <v>11891</v>
      </c>
      <c r="D18" s="29">
        <v>990</v>
      </c>
      <c r="E18" s="29">
        <v>1460</v>
      </c>
      <c r="F18" s="29">
        <v>1790</v>
      </c>
      <c r="G18" s="29">
        <v>3308</v>
      </c>
      <c r="H18" s="29">
        <v>1183</v>
      </c>
      <c r="I18" s="29">
        <v>2062</v>
      </c>
      <c r="J18" s="29">
        <v>1955</v>
      </c>
      <c r="K18" s="29">
        <v>3525</v>
      </c>
      <c r="L18" s="29">
        <v>738</v>
      </c>
      <c r="M18" s="29">
        <v>1537</v>
      </c>
      <c r="N18" s="20" t="s">
        <v>28</v>
      </c>
    </row>
    <row r="19" spans="1:14" ht="19.5" x14ac:dyDescent="0.45">
      <c r="A19" s="19" t="s">
        <v>60</v>
      </c>
      <c r="B19" s="30">
        <v>294</v>
      </c>
      <c r="C19" s="30">
        <v>5083</v>
      </c>
      <c r="D19" s="30">
        <v>185</v>
      </c>
      <c r="E19" s="30">
        <v>634</v>
      </c>
      <c r="F19" s="30">
        <v>120</v>
      </c>
      <c r="G19" s="30">
        <v>1492</v>
      </c>
      <c r="H19" s="30">
        <v>54</v>
      </c>
      <c r="I19" s="30">
        <v>831</v>
      </c>
      <c r="J19" s="30">
        <v>56</v>
      </c>
      <c r="K19" s="30">
        <v>1367</v>
      </c>
      <c r="L19" s="30">
        <v>23</v>
      </c>
      <c r="M19" s="30">
        <v>758</v>
      </c>
      <c r="N19" s="18" t="s">
        <v>59</v>
      </c>
    </row>
    <row r="20" spans="1:14" ht="19.5" x14ac:dyDescent="0.45">
      <c r="A20" s="19" t="s">
        <v>58</v>
      </c>
      <c r="B20" s="30">
        <v>2048</v>
      </c>
      <c r="C20" s="30">
        <v>2299</v>
      </c>
      <c r="D20" s="30">
        <v>276</v>
      </c>
      <c r="E20" s="30">
        <v>299</v>
      </c>
      <c r="F20" s="30">
        <v>524</v>
      </c>
      <c r="G20" s="30">
        <v>574</v>
      </c>
      <c r="H20" s="30">
        <v>349</v>
      </c>
      <c r="I20" s="30">
        <v>391</v>
      </c>
      <c r="J20" s="30">
        <v>642</v>
      </c>
      <c r="K20" s="30">
        <v>712</v>
      </c>
      <c r="L20" s="30">
        <v>268</v>
      </c>
      <c r="M20" s="30">
        <v>324</v>
      </c>
      <c r="N20" s="18" t="s">
        <v>57</v>
      </c>
    </row>
    <row r="21" spans="1:14" ht="19.5" x14ac:dyDescent="0.45">
      <c r="A21" s="19" t="s">
        <v>56</v>
      </c>
      <c r="B21" s="30">
        <v>2988</v>
      </c>
      <c r="C21" s="30">
        <v>3812</v>
      </c>
      <c r="D21" s="30">
        <v>321</v>
      </c>
      <c r="E21" s="30">
        <v>388</v>
      </c>
      <c r="F21" s="30">
        <v>784</v>
      </c>
      <c r="G21" s="30">
        <v>1021</v>
      </c>
      <c r="H21" s="30">
        <v>626</v>
      </c>
      <c r="I21" s="30">
        <v>755</v>
      </c>
      <c r="J21" s="30">
        <v>945</v>
      </c>
      <c r="K21" s="30">
        <v>1251</v>
      </c>
      <c r="L21" s="30">
        <v>335</v>
      </c>
      <c r="M21" s="30">
        <v>398</v>
      </c>
      <c r="N21" s="18" t="s">
        <v>55</v>
      </c>
    </row>
    <row r="22" spans="1:14" ht="20.25" thickBot="1" x14ac:dyDescent="0.5">
      <c r="A22" s="19" t="s">
        <v>54</v>
      </c>
      <c r="B22" s="30">
        <v>1176</v>
      </c>
      <c r="C22" s="30">
        <v>698</v>
      </c>
      <c r="D22" s="30">
        <v>208</v>
      </c>
      <c r="E22" s="30">
        <v>139</v>
      </c>
      <c r="F22" s="30">
        <v>362</v>
      </c>
      <c r="G22" s="30">
        <v>222</v>
      </c>
      <c r="H22" s="30">
        <v>154</v>
      </c>
      <c r="I22" s="30">
        <v>85</v>
      </c>
      <c r="J22" s="30">
        <v>313</v>
      </c>
      <c r="K22" s="30">
        <v>194</v>
      </c>
      <c r="L22" s="30">
        <v>111</v>
      </c>
      <c r="M22" s="30">
        <v>58</v>
      </c>
      <c r="N22" s="18" t="s">
        <v>53</v>
      </c>
    </row>
    <row r="23" spans="1:14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1:14" s="31" customFormat="1" ht="25.5" customHeight="1" x14ac:dyDescent="0.2">
      <c r="A24" s="31" t="s">
        <v>52</v>
      </c>
      <c r="B24" s="32" t="s">
        <v>51</v>
      </c>
      <c r="H24" s="31" t="s">
        <v>50</v>
      </c>
      <c r="I24" s="32" t="s">
        <v>49</v>
      </c>
    </row>
    <row r="25" spans="1:14" ht="21.75" x14ac:dyDescent="0.2">
      <c r="A25" s="31" t="s">
        <v>48</v>
      </c>
      <c r="B25" s="32" t="s">
        <v>83</v>
      </c>
      <c r="H25" s="31" t="s">
        <v>46</v>
      </c>
      <c r="I25" s="32" t="s">
        <v>84</v>
      </c>
      <c r="K25" s="33"/>
    </row>
  </sheetData>
  <mergeCells count="15">
    <mergeCell ref="A3:N3"/>
    <mergeCell ref="A4:A7"/>
    <mergeCell ref="B4:C4"/>
    <mergeCell ref="D4:E4"/>
    <mergeCell ref="F4:G4"/>
    <mergeCell ref="H4:I4"/>
    <mergeCell ref="J4:K4"/>
    <mergeCell ref="L4:M4"/>
    <mergeCell ref="N4:N7"/>
    <mergeCell ref="B5:C5"/>
    <mergeCell ref="D5:E5"/>
    <mergeCell ref="F5:G5"/>
    <mergeCell ref="H5:I5"/>
    <mergeCell ref="J5:K5"/>
    <mergeCell ref="L5:M5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showGridLines="0" workbookViewId="0">
      <selection activeCell="A2" sqref="A2"/>
    </sheetView>
  </sheetViews>
  <sheetFormatPr defaultRowHeight="14.25" x14ac:dyDescent="0.2"/>
  <cols>
    <col min="1" max="1" width="25.375" bestFit="1" customWidth="1"/>
    <col min="2" max="2" width="11.875" customWidth="1"/>
    <col min="3" max="3" width="7.125" customWidth="1"/>
    <col min="4" max="4" width="10.125" customWidth="1"/>
    <col min="5" max="5" width="6.375" customWidth="1"/>
    <col min="6" max="6" width="6.25" customWidth="1"/>
    <col min="7" max="7" width="6.375" customWidth="1"/>
    <col min="8" max="8" width="6.25" customWidth="1"/>
    <col min="9" max="9" width="6.5" customWidth="1"/>
    <col min="10" max="10" width="8" customWidth="1"/>
    <col min="11" max="11" width="8.25" customWidth="1"/>
    <col min="12" max="13" width="6.5" customWidth="1"/>
    <col min="14" max="14" width="27.375" bestFit="1" customWidth="1"/>
  </cols>
  <sheetData>
    <row r="1" spans="1:14" ht="21.75" x14ac:dyDescent="0.5">
      <c r="A1" s="28" t="s">
        <v>80</v>
      </c>
    </row>
    <row r="2" spans="1:14" ht="21.75" x14ac:dyDescent="0.5">
      <c r="A2" s="28" t="s">
        <v>79</v>
      </c>
    </row>
    <row r="3" spans="1:14" ht="20.25" thickBot="1" x14ac:dyDescent="0.5">
      <c r="A3" s="38" t="s">
        <v>78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ht="21.75" customHeight="1" x14ac:dyDescent="0.2">
      <c r="A4" s="39" t="s">
        <v>14</v>
      </c>
      <c r="B4" s="42" t="s">
        <v>3</v>
      </c>
      <c r="C4" s="39"/>
      <c r="D4" s="42" t="s">
        <v>6</v>
      </c>
      <c r="E4" s="39"/>
      <c r="F4" s="42" t="s">
        <v>7</v>
      </c>
      <c r="G4" s="39"/>
      <c r="H4" s="42" t="s">
        <v>8</v>
      </c>
      <c r="I4" s="39"/>
      <c r="J4" s="42" t="s">
        <v>9</v>
      </c>
      <c r="K4" s="39"/>
      <c r="L4" s="42" t="s">
        <v>10</v>
      </c>
      <c r="M4" s="39"/>
      <c r="N4" s="42" t="s">
        <v>15</v>
      </c>
    </row>
    <row r="5" spans="1:14" ht="22.5" thickBot="1" x14ac:dyDescent="0.25">
      <c r="A5" s="40"/>
      <c r="B5" s="44" t="s">
        <v>16</v>
      </c>
      <c r="C5" s="41"/>
      <c r="D5" s="44" t="s">
        <v>17</v>
      </c>
      <c r="E5" s="41"/>
      <c r="F5" s="44" t="s">
        <v>18</v>
      </c>
      <c r="G5" s="41"/>
      <c r="H5" s="44" t="s">
        <v>19</v>
      </c>
      <c r="I5" s="41"/>
      <c r="J5" s="44" t="s">
        <v>20</v>
      </c>
      <c r="K5" s="41"/>
      <c r="L5" s="44" t="s">
        <v>21</v>
      </c>
      <c r="M5" s="41"/>
      <c r="N5" s="43"/>
    </row>
    <row r="6" spans="1:14" ht="21.75" x14ac:dyDescent="0.2">
      <c r="A6" s="40"/>
      <c r="B6" s="27" t="s">
        <v>4</v>
      </c>
      <c r="C6" s="27" t="s">
        <v>5</v>
      </c>
      <c r="D6" s="27" t="s">
        <v>4</v>
      </c>
      <c r="E6" s="27" t="s">
        <v>5</v>
      </c>
      <c r="F6" s="27" t="s">
        <v>4</v>
      </c>
      <c r="G6" s="27" t="s">
        <v>5</v>
      </c>
      <c r="H6" s="27" t="s">
        <v>4</v>
      </c>
      <c r="I6" s="27" t="s">
        <v>5</v>
      </c>
      <c r="J6" s="27" t="s">
        <v>4</v>
      </c>
      <c r="K6" s="27" t="s">
        <v>5</v>
      </c>
      <c r="L6" s="27" t="s">
        <v>4</v>
      </c>
      <c r="M6" s="27" t="s">
        <v>5</v>
      </c>
      <c r="N6" s="43"/>
    </row>
    <row r="7" spans="1:14" ht="22.5" thickBot="1" x14ac:dyDescent="0.25">
      <c r="A7" s="41"/>
      <c r="B7" s="26" t="s">
        <v>33</v>
      </c>
      <c r="C7" s="26" t="s">
        <v>34</v>
      </c>
      <c r="D7" s="26" t="s">
        <v>33</v>
      </c>
      <c r="E7" s="26" t="s">
        <v>34</v>
      </c>
      <c r="F7" s="26" t="s">
        <v>33</v>
      </c>
      <c r="G7" s="26" t="s">
        <v>34</v>
      </c>
      <c r="H7" s="26" t="s">
        <v>33</v>
      </c>
      <c r="I7" s="26" t="s">
        <v>34</v>
      </c>
      <c r="J7" s="26" t="s">
        <v>33</v>
      </c>
      <c r="K7" s="26" t="s">
        <v>34</v>
      </c>
      <c r="L7" s="26" t="s">
        <v>33</v>
      </c>
      <c r="M7" s="26" t="s">
        <v>34</v>
      </c>
      <c r="N7" s="44"/>
    </row>
    <row r="8" spans="1:14" ht="19.5" x14ac:dyDescent="0.45">
      <c r="A8" s="25" t="s">
        <v>0</v>
      </c>
      <c r="B8" s="29">
        <v>27170.9</v>
      </c>
      <c r="C8" s="29">
        <v>29108.2</v>
      </c>
      <c r="D8" s="29">
        <v>3646.7</v>
      </c>
      <c r="E8" s="29">
        <v>3951.8</v>
      </c>
      <c r="F8" s="29">
        <v>8165.7</v>
      </c>
      <c r="G8" s="29">
        <v>8666.9</v>
      </c>
      <c r="H8" s="29">
        <v>4572.2</v>
      </c>
      <c r="I8" s="29">
        <v>4921.7</v>
      </c>
      <c r="J8" s="29">
        <v>7190.9</v>
      </c>
      <c r="K8" s="29">
        <v>7781</v>
      </c>
      <c r="L8" s="29">
        <v>3595.4</v>
      </c>
      <c r="M8" s="29">
        <v>3786.8</v>
      </c>
      <c r="N8" s="24" t="s">
        <v>22</v>
      </c>
    </row>
    <row r="9" spans="1:14" ht="19.5" x14ac:dyDescent="0.45">
      <c r="A9" s="21" t="s">
        <v>1</v>
      </c>
      <c r="B9" s="29">
        <v>20948.599999999999</v>
      </c>
      <c r="C9" s="29">
        <v>17485</v>
      </c>
      <c r="D9" s="29">
        <v>2830.4</v>
      </c>
      <c r="E9" s="29">
        <v>2492.8000000000002</v>
      </c>
      <c r="F9" s="29">
        <v>6417.2</v>
      </c>
      <c r="G9" s="29">
        <v>5405.1</v>
      </c>
      <c r="H9" s="29">
        <v>3458.9</v>
      </c>
      <c r="I9" s="29">
        <v>2905.1</v>
      </c>
      <c r="J9" s="29">
        <v>5343.9</v>
      </c>
      <c r="K9" s="29">
        <v>4402.6000000000004</v>
      </c>
      <c r="L9" s="29">
        <v>2898.1</v>
      </c>
      <c r="M9" s="29">
        <v>2279.3000000000002</v>
      </c>
      <c r="N9" s="20" t="s">
        <v>77</v>
      </c>
    </row>
    <row r="10" spans="1:14" ht="19.5" x14ac:dyDescent="0.45">
      <c r="A10" s="19" t="s">
        <v>76</v>
      </c>
      <c r="B10" s="30">
        <v>20856.2</v>
      </c>
      <c r="C10" s="30">
        <v>17412.599999999999</v>
      </c>
      <c r="D10" s="30">
        <v>2827.9</v>
      </c>
      <c r="E10" s="30">
        <v>2487.1999999999998</v>
      </c>
      <c r="F10" s="30">
        <v>6412</v>
      </c>
      <c r="G10" s="30">
        <v>5399.8</v>
      </c>
      <c r="H10" s="30">
        <v>3441</v>
      </c>
      <c r="I10" s="30">
        <v>2891.3</v>
      </c>
      <c r="J10" s="30">
        <v>5279.8</v>
      </c>
      <c r="K10" s="30">
        <v>4355.6000000000004</v>
      </c>
      <c r="L10" s="30">
        <v>2895.6</v>
      </c>
      <c r="M10" s="30">
        <v>2278.6</v>
      </c>
      <c r="N10" s="18" t="s">
        <v>75</v>
      </c>
    </row>
    <row r="11" spans="1:14" ht="19.5" x14ac:dyDescent="0.45">
      <c r="A11" s="19" t="s">
        <v>74</v>
      </c>
      <c r="B11" s="30">
        <v>20629.7</v>
      </c>
      <c r="C11" s="30">
        <v>17234.900000000001</v>
      </c>
      <c r="D11" s="30">
        <v>2797.2</v>
      </c>
      <c r="E11" s="30">
        <v>2461.5</v>
      </c>
      <c r="F11" s="30">
        <v>6339.9</v>
      </c>
      <c r="G11" s="30">
        <v>5350.5</v>
      </c>
      <c r="H11" s="30">
        <v>3407.1</v>
      </c>
      <c r="I11" s="30">
        <v>2863.6</v>
      </c>
      <c r="J11" s="30">
        <v>5231.6000000000004</v>
      </c>
      <c r="K11" s="30">
        <v>4314.3999999999996</v>
      </c>
      <c r="L11" s="30">
        <v>2853.8</v>
      </c>
      <c r="M11" s="30">
        <v>2244.9</v>
      </c>
      <c r="N11" s="18" t="s">
        <v>73</v>
      </c>
    </row>
    <row r="12" spans="1:14" ht="19.5" x14ac:dyDescent="0.45">
      <c r="A12" s="23" t="s">
        <v>72</v>
      </c>
      <c r="B12" s="30">
        <v>20407.599999999999</v>
      </c>
      <c r="C12" s="30">
        <v>17081.900000000001</v>
      </c>
      <c r="D12" s="30">
        <v>2792.3</v>
      </c>
      <c r="E12" s="30">
        <v>2456.9</v>
      </c>
      <c r="F12" s="30">
        <v>6311.8</v>
      </c>
      <c r="G12" s="30">
        <v>5333.7</v>
      </c>
      <c r="H12" s="30">
        <v>3376</v>
      </c>
      <c r="I12" s="30">
        <v>2842.9</v>
      </c>
      <c r="J12" s="30">
        <v>5131.5</v>
      </c>
      <c r="K12" s="30">
        <v>4243.7</v>
      </c>
      <c r="L12" s="30">
        <v>2796</v>
      </c>
      <c r="M12" s="30">
        <v>2204.6999999999998</v>
      </c>
      <c r="N12" s="22" t="s">
        <v>71</v>
      </c>
    </row>
    <row r="13" spans="1:14" ht="19.5" x14ac:dyDescent="0.45">
      <c r="A13" s="23" t="s">
        <v>70</v>
      </c>
      <c r="B13" s="30">
        <v>222</v>
      </c>
      <c r="C13" s="30">
        <v>153</v>
      </c>
      <c r="D13" s="30">
        <v>4.9000000000000004</v>
      </c>
      <c r="E13" s="30">
        <v>4.5999999999999996</v>
      </c>
      <c r="F13" s="30">
        <v>28.1</v>
      </c>
      <c r="G13" s="30">
        <v>16.8</v>
      </c>
      <c r="H13" s="30">
        <v>31.1</v>
      </c>
      <c r="I13" s="30">
        <v>20.8</v>
      </c>
      <c r="J13" s="30">
        <v>100.1</v>
      </c>
      <c r="K13" s="30">
        <v>70.7</v>
      </c>
      <c r="L13" s="30">
        <v>57.8</v>
      </c>
      <c r="M13" s="30">
        <v>40.200000000000003</v>
      </c>
      <c r="N13" s="22" t="s">
        <v>69</v>
      </c>
    </row>
    <row r="14" spans="1:14" ht="19.5" x14ac:dyDescent="0.45">
      <c r="A14" s="19" t="s">
        <v>68</v>
      </c>
      <c r="B14" s="30">
        <v>226.6</v>
      </c>
      <c r="C14" s="30">
        <v>177.7</v>
      </c>
      <c r="D14" s="30">
        <v>30.7</v>
      </c>
      <c r="E14" s="30">
        <v>25.8</v>
      </c>
      <c r="F14" s="30">
        <v>72.099999999999994</v>
      </c>
      <c r="G14" s="30">
        <v>49.3</v>
      </c>
      <c r="H14" s="30">
        <v>33.9</v>
      </c>
      <c r="I14" s="30">
        <v>27.7</v>
      </c>
      <c r="J14" s="30">
        <v>48.1</v>
      </c>
      <c r="K14" s="30">
        <v>41.3</v>
      </c>
      <c r="L14" s="30">
        <v>41.8</v>
      </c>
      <c r="M14" s="30">
        <v>33.700000000000003</v>
      </c>
      <c r="N14" s="18" t="s">
        <v>67</v>
      </c>
    </row>
    <row r="15" spans="1:14" ht="19.5" x14ac:dyDescent="0.45">
      <c r="A15" s="23" t="s">
        <v>66</v>
      </c>
      <c r="B15" s="30">
        <v>47.5</v>
      </c>
      <c r="C15" s="30">
        <v>33.5</v>
      </c>
      <c r="D15" s="30">
        <v>7.4</v>
      </c>
      <c r="E15" s="30">
        <v>5.4</v>
      </c>
      <c r="F15" s="30">
        <v>15.7</v>
      </c>
      <c r="G15" s="30">
        <v>9.3000000000000007</v>
      </c>
      <c r="H15" s="30">
        <v>8.6999999999999993</v>
      </c>
      <c r="I15" s="30">
        <v>6.6</v>
      </c>
      <c r="J15" s="30">
        <v>7.6</v>
      </c>
      <c r="K15" s="30">
        <v>4.8</v>
      </c>
      <c r="L15" s="30">
        <v>8.1</v>
      </c>
      <c r="M15" s="30">
        <v>7.5</v>
      </c>
      <c r="N15" s="22" t="s">
        <v>65</v>
      </c>
    </row>
    <row r="16" spans="1:14" ht="19.5" x14ac:dyDescent="0.45">
      <c r="A16" s="23" t="s">
        <v>64</v>
      </c>
      <c r="B16" s="30">
        <v>179.1</v>
      </c>
      <c r="C16" s="30">
        <v>144.19999999999999</v>
      </c>
      <c r="D16" s="30">
        <v>23.3</v>
      </c>
      <c r="E16" s="30">
        <v>20.399999999999999</v>
      </c>
      <c r="F16" s="30">
        <v>56.4</v>
      </c>
      <c r="G16" s="30">
        <v>40</v>
      </c>
      <c r="H16" s="30">
        <v>25.2</v>
      </c>
      <c r="I16" s="30">
        <v>21.1</v>
      </c>
      <c r="J16" s="30">
        <v>40.6</v>
      </c>
      <c r="K16" s="30">
        <v>36.5</v>
      </c>
      <c r="L16" s="30">
        <v>33.700000000000003</v>
      </c>
      <c r="M16" s="30">
        <v>26.1</v>
      </c>
      <c r="N16" s="22" t="s">
        <v>63</v>
      </c>
    </row>
    <row r="17" spans="1:14" ht="19.5" x14ac:dyDescent="0.45">
      <c r="A17" s="19" t="s">
        <v>62</v>
      </c>
      <c r="B17" s="30">
        <v>92.4</v>
      </c>
      <c r="C17" s="30">
        <v>72.400000000000006</v>
      </c>
      <c r="D17" s="30">
        <v>2.5</v>
      </c>
      <c r="E17" s="30">
        <v>5.6</v>
      </c>
      <c r="F17" s="30">
        <v>5.3</v>
      </c>
      <c r="G17" s="30">
        <v>5.3</v>
      </c>
      <c r="H17" s="30">
        <v>17.899999999999999</v>
      </c>
      <c r="I17" s="30">
        <v>13.8</v>
      </c>
      <c r="J17" s="30">
        <v>64.099999999999994</v>
      </c>
      <c r="K17" s="30">
        <v>46.9</v>
      </c>
      <c r="L17" s="30">
        <v>2.6</v>
      </c>
      <c r="M17" s="30">
        <v>0.7</v>
      </c>
      <c r="N17" s="18" t="s">
        <v>61</v>
      </c>
    </row>
    <row r="18" spans="1:14" ht="19.5" x14ac:dyDescent="0.45">
      <c r="A18" s="21" t="s">
        <v>2</v>
      </c>
      <c r="B18" s="29">
        <v>6222.2</v>
      </c>
      <c r="C18" s="29">
        <v>11623.2</v>
      </c>
      <c r="D18" s="29">
        <v>816.3</v>
      </c>
      <c r="E18" s="29">
        <v>1458.9</v>
      </c>
      <c r="F18" s="29">
        <v>1748.5</v>
      </c>
      <c r="G18" s="29">
        <v>3261.8</v>
      </c>
      <c r="H18" s="29">
        <v>1113.3</v>
      </c>
      <c r="I18" s="29">
        <v>2016.6</v>
      </c>
      <c r="J18" s="29">
        <v>1847</v>
      </c>
      <c r="K18" s="29">
        <v>3378.4</v>
      </c>
      <c r="L18" s="29">
        <v>697.3</v>
      </c>
      <c r="M18" s="29">
        <v>1507.4</v>
      </c>
      <c r="N18" s="20" t="s">
        <v>28</v>
      </c>
    </row>
    <row r="19" spans="1:14" ht="19.5" x14ac:dyDescent="0.45">
      <c r="A19" s="19" t="s">
        <v>60</v>
      </c>
      <c r="B19" s="30">
        <v>279.7</v>
      </c>
      <c r="C19" s="30">
        <v>5058.2</v>
      </c>
      <c r="D19" s="30">
        <v>35.5</v>
      </c>
      <c r="E19" s="30">
        <v>678</v>
      </c>
      <c r="F19" s="30">
        <v>119.1</v>
      </c>
      <c r="G19" s="30">
        <v>1505.3</v>
      </c>
      <c r="H19" s="30">
        <v>49.4</v>
      </c>
      <c r="I19" s="30">
        <v>829.7</v>
      </c>
      <c r="J19" s="30">
        <v>52.9</v>
      </c>
      <c r="K19" s="30">
        <v>1298.9000000000001</v>
      </c>
      <c r="L19" s="30">
        <v>22.8</v>
      </c>
      <c r="M19" s="30">
        <v>746.4</v>
      </c>
      <c r="N19" s="18" t="s">
        <v>59</v>
      </c>
    </row>
    <row r="20" spans="1:14" ht="19.5" x14ac:dyDescent="0.45">
      <c r="A20" s="19" t="s">
        <v>58</v>
      </c>
      <c r="B20" s="30">
        <v>2015.1</v>
      </c>
      <c r="C20" s="30">
        <v>2268.6999999999998</v>
      </c>
      <c r="D20" s="30">
        <v>267.39999999999998</v>
      </c>
      <c r="E20" s="30">
        <v>286.2</v>
      </c>
      <c r="F20" s="30">
        <v>525.29999999999995</v>
      </c>
      <c r="G20" s="30">
        <v>567.20000000000005</v>
      </c>
      <c r="H20" s="30">
        <v>345.6</v>
      </c>
      <c r="I20" s="30">
        <v>377.6</v>
      </c>
      <c r="J20" s="30">
        <v>627.4</v>
      </c>
      <c r="K20" s="30">
        <v>718.6</v>
      </c>
      <c r="L20" s="30">
        <v>249.4</v>
      </c>
      <c r="M20" s="30">
        <v>319.10000000000002</v>
      </c>
      <c r="N20" s="18" t="s">
        <v>57</v>
      </c>
    </row>
    <row r="21" spans="1:14" ht="19.5" x14ac:dyDescent="0.45">
      <c r="A21" s="19" t="s">
        <v>56</v>
      </c>
      <c r="B21" s="30">
        <v>2836.5</v>
      </c>
      <c r="C21" s="30">
        <v>3631.9</v>
      </c>
      <c r="D21" s="30">
        <v>273.5</v>
      </c>
      <c r="E21" s="30">
        <v>353.2</v>
      </c>
      <c r="F21" s="30">
        <v>754.6</v>
      </c>
      <c r="G21" s="30">
        <v>976.1</v>
      </c>
      <c r="H21" s="30">
        <v>581.6</v>
      </c>
      <c r="I21" s="30">
        <v>724.6</v>
      </c>
      <c r="J21" s="30">
        <v>902.5</v>
      </c>
      <c r="K21" s="30">
        <v>1189.9000000000001</v>
      </c>
      <c r="L21" s="30">
        <v>324.3</v>
      </c>
      <c r="M21" s="30">
        <v>388.1</v>
      </c>
      <c r="N21" s="18" t="s">
        <v>55</v>
      </c>
    </row>
    <row r="22" spans="1:14" ht="20.25" thickBot="1" x14ac:dyDescent="0.5">
      <c r="A22" s="19" t="s">
        <v>54</v>
      </c>
      <c r="B22" s="30">
        <v>1090.9000000000001</v>
      </c>
      <c r="C22" s="30">
        <v>664.3</v>
      </c>
      <c r="D22" s="30">
        <v>239.8</v>
      </c>
      <c r="E22" s="30">
        <v>141.5</v>
      </c>
      <c r="F22" s="30">
        <v>349.6</v>
      </c>
      <c r="G22" s="30">
        <v>213.3</v>
      </c>
      <c r="H22" s="30">
        <v>136.6</v>
      </c>
      <c r="I22" s="30">
        <v>84.8</v>
      </c>
      <c r="J22" s="30">
        <v>264.2</v>
      </c>
      <c r="K22" s="30">
        <v>170.9</v>
      </c>
      <c r="L22" s="30">
        <v>100.8</v>
      </c>
      <c r="M22" s="30">
        <v>53.8</v>
      </c>
      <c r="N22" s="18" t="s">
        <v>53</v>
      </c>
    </row>
    <row r="23" spans="1:14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1:14" s="31" customFormat="1" ht="25.5" customHeight="1" x14ac:dyDescent="0.2">
      <c r="A24" s="31" t="s">
        <v>52</v>
      </c>
      <c r="B24" s="32" t="s">
        <v>51</v>
      </c>
      <c r="H24" s="31" t="s">
        <v>50</v>
      </c>
      <c r="I24" s="32" t="s">
        <v>49</v>
      </c>
    </row>
    <row r="25" spans="1:14" ht="21.75" x14ac:dyDescent="0.2">
      <c r="A25" s="31" t="s">
        <v>48</v>
      </c>
      <c r="B25" s="32" t="s">
        <v>47</v>
      </c>
      <c r="H25" t="s">
        <v>46</v>
      </c>
      <c r="I25" s="32" t="s">
        <v>45</v>
      </c>
      <c r="K25" s="33"/>
    </row>
  </sheetData>
  <mergeCells count="15">
    <mergeCell ref="A3:N3"/>
    <mergeCell ref="A4:A7"/>
    <mergeCell ref="B4:C4"/>
    <mergeCell ref="B5:C5"/>
    <mergeCell ref="D4:E4"/>
    <mergeCell ref="J4:K4"/>
    <mergeCell ref="J5:K5"/>
    <mergeCell ref="L4:M4"/>
    <mergeCell ref="L5:M5"/>
    <mergeCell ref="N4:N7"/>
    <mergeCell ref="D5:E5"/>
    <mergeCell ref="F4:G4"/>
    <mergeCell ref="F5:G5"/>
    <mergeCell ref="H4:I4"/>
    <mergeCell ref="H5:I5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topLeftCell="F1" zoomScale="60" zoomScaleNormal="60" workbookViewId="0">
      <selection activeCell="M13" sqref="M13"/>
    </sheetView>
  </sheetViews>
  <sheetFormatPr defaultColWidth="9.125" defaultRowHeight="22.5" customHeight="1" x14ac:dyDescent="0.55000000000000004"/>
  <cols>
    <col min="1" max="1" width="37.125" style="1" customWidth="1"/>
    <col min="2" max="13" width="10.125" style="2" customWidth="1"/>
    <col min="14" max="14" width="40.875" style="1" customWidth="1"/>
    <col min="15" max="16384" width="9.125" style="1"/>
  </cols>
  <sheetData>
    <row r="1" spans="1:14" ht="22.5" customHeight="1" x14ac:dyDescent="0.55000000000000004">
      <c r="A1" s="4" t="s">
        <v>89</v>
      </c>
    </row>
    <row r="2" spans="1:14" ht="22.5" customHeight="1" x14ac:dyDescent="0.55000000000000004">
      <c r="A2" s="4" t="s">
        <v>90</v>
      </c>
    </row>
    <row r="3" spans="1:14" ht="22.5" customHeight="1" x14ac:dyDescent="0.55000000000000004">
      <c r="L3" s="1"/>
      <c r="N3" s="5" t="s">
        <v>44</v>
      </c>
    </row>
    <row r="4" spans="1:14" ht="22.5" customHeight="1" x14ac:dyDescent="0.55000000000000004">
      <c r="A4" s="6"/>
      <c r="B4" s="37" t="s">
        <v>3</v>
      </c>
      <c r="C4" s="37"/>
      <c r="D4" s="37" t="s">
        <v>6</v>
      </c>
      <c r="E4" s="37"/>
      <c r="F4" s="37" t="s">
        <v>7</v>
      </c>
      <c r="G4" s="37"/>
      <c r="H4" s="37" t="s">
        <v>8</v>
      </c>
      <c r="I4" s="37"/>
      <c r="J4" s="37" t="s">
        <v>9</v>
      </c>
      <c r="K4" s="37"/>
      <c r="L4" s="37" t="s">
        <v>10</v>
      </c>
      <c r="M4" s="37"/>
      <c r="N4" s="6"/>
    </row>
    <row r="5" spans="1:14" ht="22.5" customHeight="1" x14ac:dyDescent="0.55000000000000004">
      <c r="A5" s="36" t="s">
        <v>14</v>
      </c>
      <c r="B5" s="35" t="s">
        <v>16</v>
      </c>
      <c r="C5" s="35"/>
      <c r="D5" s="35" t="s">
        <v>17</v>
      </c>
      <c r="E5" s="35"/>
      <c r="F5" s="35" t="s">
        <v>18</v>
      </c>
      <c r="G5" s="35"/>
      <c r="H5" s="35" t="s">
        <v>19</v>
      </c>
      <c r="I5" s="35"/>
      <c r="J5" s="35" t="s">
        <v>20</v>
      </c>
      <c r="K5" s="35"/>
      <c r="L5" s="35" t="s">
        <v>21</v>
      </c>
      <c r="M5" s="35"/>
      <c r="N5" s="36" t="s">
        <v>15</v>
      </c>
    </row>
    <row r="6" spans="1:14" ht="22.5" customHeight="1" x14ac:dyDescent="0.55000000000000004">
      <c r="A6" s="36"/>
      <c r="B6" s="7" t="s">
        <v>4</v>
      </c>
      <c r="C6" s="7" t="s">
        <v>5</v>
      </c>
      <c r="D6" s="7" t="s">
        <v>4</v>
      </c>
      <c r="E6" s="7" t="s">
        <v>5</v>
      </c>
      <c r="F6" s="7" t="s">
        <v>4</v>
      </c>
      <c r="G6" s="7" t="s">
        <v>5</v>
      </c>
      <c r="H6" s="7" t="s">
        <v>4</v>
      </c>
      <c r="I6" s="7" t="s">
        <v>5</v>
      </c>
      <c r="J6" s="7" t="s">
        <v>4</v>
      </c>
      <c r="K6" s="7" t="s">
        <v>5</v>
      </c>
      <c r="L6" s="7" t="s">
        <v>4</v>
      </c>
      <c r="M6" s="7" t="s">
        <v>5</v>
      </c>
      <c r="N6" s="36"/>
    </row>
    <row r="7" spans="1:14" ht="22.5" customHeight="1" x14ac:dyDescent="0.55000000000000004">
      <c r="A7" s="8"/>
      <c r="B7" s="9" t="s">
        <v>33</v>
      </c>
      <c r="C7" s="9" t="s">
        <v>34</v>
      </c>
      <c r="D7" s="9" t="s">
        <v>33</v>
      </c>
      <c r="E7" s="9" t="s">
        <v>34</v>
      </c>
      <c r="F7" s="9" t="s">
        <v>33</v>
      </c>
      <c r="G7" s="9" t="s">
        <v>34</v>
      </c>
      <c r="H7" s="9" t="s">
        <v>33</v>
      </c>
      <c r="I7" s="9" t="s">
        <v>34</v>
      </c>
      <c r="J7" s="9" t="s">
        <v>33</v>
      </c>
      <c r="K7" s="9" t="s">
        <v>34</v>
      </c>
      <c r="L7" s="9" t="s">
        <v>33</v>
      </c>
      <c r="M7" s="9" t="s">
        <v>34</v>
      </c>
      <c r="N7" s="8"/>
    </row>
    <row r="8" spans="1:14" ht="22.5" customHeight="1" x14ac:dyDescent="0.55000000000000004">
      <c r="A8" s="10" t="s">
        <v>0</v>
      </c>
      <c r="B8" s="34">
        <v>27561.4</v>
      </c>
      <c r="C8" s="34">
        <v>29614.7</v>
      </c>
      <c r="D8" s="34">
        <v>3676.8</v>
      </c>
      <c r="E8" s="34">
        <v>3991.7</v>
      </c>
      <c r="F8" s="34">
        <v>8471.6</v>
      </c>
      <c r="G8" s="34">
        <v>9012.2000000000007</v>
      </c>
      <c r="H8" s="34">
        <v>4549.3</v>
      </c>
      <c r="I8" s="34">
        <v>4919.6000000000004</v>
      </c>
      <c r="J8" s="34">
        <v>7190.1</v>
      </c>
      <c r="K8" s="34">
        <v>7807.4</v>
      </c>
      <c r="L8" s="34">
        <v>3673.5</v>
      </c>
      <c r="M8" s="34">
        <v>3883.7</v>
      </c>
      <c r="N8" s="10" t="s">
        <v>22</v>
      </c>
    </row>
    <row r="9" spans="1:14" ht="22.5" customHeight="1" x14ac:dyDescent="0.55000000000000004">
      <c r="A9" s="12" t="s">
        <v>1</v>
      </c>
      <c r="B9" s="34">
        <v>20954</v>
      </c>
      <c r="C9" s="34">
        <v>17676.599999999999</v>
      </c>
      <c r="D9" s="34">
        <v>2836.5</v>
      </c>
      <c r="E9" s="34">
        <v>2659.1</v>
      </c>
      <c r="F9" s="34">
        <v>6593.1</v>
      </c>
      <c r="G9" s="34">
        <v>5472.6</v>
      </c>
      <c r="H9" s="34">
        <v>3366.8</v>
      </c>
      <c r="I9" s="34">
        <v>2845.2</v>
      </c>
      <c r="J9" s="34">
        <v>5250.4</v>
      </c>
      <c r="K9" s="34">
        <v>4399.8999999999996</v>
      </c>
      <c r="L9" s="34">
        <v>2907.1</v>
      </c>
      <c r="M9" s="34">
        <v>2299.6999999999998</v>
      </c>
      <c r="N9" s="12" t="s">
        <v>23</v>
      </c>
    </row>
    <row r="10" spans="1:14" ht="22.5" customHeight="1" x14ac:dyDescent="0.55000000000000004">
      <c r="A10" s="13" t="s">
        <v>42</v>
      </c>
      <c r="B10" s="34">
        <v>20886.900000000001</v>
      </c>
      <c r="C10" s="34">
        <v>17643.7</v>
      </c>
      <c r="D10" s="34">
        <v>2835.7</v>
      </c>
      <c r="E10" s="34">
        <v>2659.1</v>
      </c>
      <c r="F10" s="34">
        <v>6588.5</v>
      </c>
      <c r="G10" s="34">
        <v>5467.8</v>
      </c>
      <c r="H10" s="34">
        <v>3348.9</v>
      </c>
      <c r="I10" s="34">
        <v>2838.1</v>
      </c>
      <c r="J10" s="34">
        <v>5208.3</v>
      </c>
      <c r="K10" s="34">
        <v>4379.3</v>
      </c>
      <c r="L10" s="34">
        <v>2905.5</v>
      </c>
      <c r="M10" s="34">
        <v>2299.5</v>
      </c>
      <c r="N10" s="14" t="s">
        <v>24</v>
      </c>
    </row>
    <row r="11" spans="1:14" ht="22.5" customHeight="1" x14ac:dyDescent="0.55000000000000004">
      <c r="A11" s="13" t="s">
        <v>35</v>
      </c>
      <c r="B11" s="34">
        <v>20569.3</v>
      </c>
      <c r="C11" s="34">
        <v>17329.5</v>
      </c>
      <c r="D11" s="34">
        <v>2777.1</v>
      </c>
      <c r="E11" s="34">
        <v>2601</v>
      </c>
      <c r="F11" s="34">
        <v>6511.6</v>
      </c>
      <c r="G11" s="34">
        <v>5390.2</v>
      </c>
      <c r="H11" s="34">
        <v>3306.7</v>
      </c>
      <c r="I11" s="34">
        <v>2788.2</v>
      </c>
      <c r="J11" s="34">
        <v>5141</v>
      </c>
      <c r="K11" s="34">
        <v>4317.8</v>
      </c>
      <c r="L11" s="34">
        <v>2832.9</v>
      </c>
      <c r="M11" s="34">
        <v>2232.3000000000002</v>
      </c>
      <c r="N11" s="15" t="s">
        <v>25</v>
      </c>
    </row>
    <row r="12" spans="1:14" ht="22.5" customHeight="1" x14ac:dyDescent="0.55000000000000004">
      <c r="A12" s="13" t="s">
        <v>36</v>
      </c>
      <c r="B12" s="34">
        <v>317.60000000000002</v>
      </c>
      <c r="C12" s="34">
        <v>314.3</v>
      </c>
      <c r="D12" s="34">
        <v>58.6</v>
      </c>
      <c r="E12" s="34">
        <v>58.1</v>
      </c>
      <c r="F12" s="34">
        <v>77</v>
      </c>
      <c r="G12" s="34">
        <v>77.599999999999994</v>
      </c>
      <c r="H12" s="34">
        <v>42.2</v>
      </c>
      <c r="I12" s="34">
        <v>49.9</v>
      </c>
      <c r="J12" s="34">
        <v>67.3</v>
      </c>
      <c r="K12" s="34">
        <v>61.5</v>
      </c>
      <c r="L12" s="34">
        <v>72.599999999999994</v>
      </c>
      <c r="M12" s="34">
        <v>67.2</v>
      </c>
      <c r="N12" s="15" t="s">
        <v>26</v>
      </c>
    </row>
    <row r="13" spans="1:14" ht="22.5" customHeight="1" x14ac:dyDescent="0.55000000000000004">
      <c r="A13" s="13" t="s">
        <v>37</v>
      </c>
      <c r="B13" s="34">
        <v>67.099999999999994</v>
      </c>
      <c r="C13" s="34">
        <v>32.799999999999997</v>
      </c>
      <c r="D13" s="34">
        <v>0.8</v>
      </c>
      <c r="E13" s="34">
        <v>0</v>
      </c>
      <c r="F13" s="34">
        <v>4.5999999999999996</v>
      </c>
      <c r="G13" s="34">
        <v>4.9000000000000004</v>
      </c>
      <c r="H13" s="34">
        <v>18</v>
      </c>
      <c r="I13" s="34">
        <v>7.2</v>
      </c>
      <c r="J13" s="34">
        <v>42.2</v>
      </c>
      <c r="K13" s="34">
        <v>20.6</v>
      </c>
      <c r="L13" s="34">
        <v>1.6</v>
      </c>
      <c r="M13" s="11">
        <v>0.2</v>
      </c>
      <c r="N13" s="14" t="s">
        <v>27</v>
      </c>
    </row>
    <row r="14" spans="1:14" ht="22.5" customHeight="1" x14ac:dyDescent="0.55000000000000004">
      <c r="A14" s="12" t="s">
        <v>2</v>
      </c>
      <c r="B14" s="34">
        <v>6607.4</v>
      </c>
      <c r="C14" s="34">
        <v>11938.1</v>
      </c>
      <c r="D14" s="34">
        <v>840.3</v>
      </c>
      <c r="E14" s="34">
        <v>1332.6</v>
      </c>
      <c r="F14" s="34">
        <v>1878.5</v>
      </c>
      <c r="G14" s="34">
        <v>3539.6</v>
      </c>
      <c r="H14" s="34">
        <v>1182.5</v>
      </c>
      <c r="I14" s="34">
        <v>2074.4</v>
      </c>
      <c r="J14" s="34">
        <v>1939.6</v>
      </c>
      <c r="K14" s="34">
        <v>3407.5</v>
      </c>
      <c r="L14" s="34">
        <v>766.4</v>
      </c>
      <c r="M14" s="34">
        <v>1584</v>
      </c>
      <c r="N14" s="12" t="s">
        <v>28</v>
      </c>
    </row>
    <row r="15" spans="1:14" ht="22.5" customHeight="1" x14ac:dyDescent="0.55000000000000004">
      <c r="A15" s="13" t="s">
        <v>38</v>
      </c>
      <c r="B15" s="34">
        <v>309.89999999999998</v>
      </c>
      <c r="C15" s="34">
        <v>4875.2</v>
      </c>
      <c r="D15" s="34">
        <v>36.5</v>
      </c>
      <c r="E15" s="34">
        <v>530.79999999999995</v>
      </c>
      <c r="F15" s="34">
        <v>132.9</v>
      </c>
      <c r="G15" s="34">
        <v>1551.5</v>
      </c>
      <c r="H15" s="34">
        <v>56.5</v>
      </c>
      <c r="I15" s="34">
        <v>824.2</v>
      </c>
      <c r="J15" s="34">
        <v>62.6</v>
      </c>
      <c r="K15" s="34">
        <v>1226.5</v>
      </c>
      <c r="L15" s="34">
        <v>21.4</v>
      </c>
      <c r="M15" s="34">
        <v>742.3</v>
      </c>
      <c r="N15" s="14" t="s">
        <v>29</v>
      </c>
    </row>
    <row r="16" spans="1:14" ht="22.5" customHeight="1" x14ac:dyDescent="0.55000000000000004">
      <c r="A16" s="13" t="s">
        <v>39</v>
      </c>
      <c r="B16" s="34">
        <v>2070.8000000000002</v>
      </c>
      <c r="C16" s="34">
        <v>2330.3000000000002</v>
      </c>
      <c r="D16" s="34">
        <v>227</v>
      </c>
      <c r="E16" s="34">
        <v>257.60000000000002</v>
      </c>
      <c r="F16" s="34">
        <v>548.4</v>
      </c>
      <c r="G16" s="34">
        <v>617.4</v>
      </c>
      <c r="H16" s="34">
        <v>329.9</v>
      </c>
      <c r="I16" s="34">
        <v>379.6</v>
      </c>
      <c r="J16" s="34">
        <v>673.6</v>
      </c>
      <c r="K16" s="34">
        <v>721</v>
      </c>
      <c r="L16" s="34">
        <v>291.8</v>
      </c>
      <c r="M16" s="34">
        <v>354.7</v>
      </c>
      <c r="N16" s="14" t="s">
        <v>30</v>
      </c>
    </row>
    <row r="17" spans="1:14" ht="22.5" customHeight="1" x14ac:dyDescent="0.55000000000000004">
      <c r="A17" s="13" t="s">
        <v>40</v>
      </c>
      <c r="B17" s="34">
        <v>3033.9</v>
      </c>
      <c r="C17" s="34">
        <v>3950.6</v>
      </c>
      <c r="D17" s="34">
        <v>342.3</v>
      </c>
      <c r="E17" s="34">
        <v>394.4</v>
      </c>
      <c r="F17" s="34">
        <v>805.1</v>
      </c>
      <c r="G17" s="34">
        <v>1112.7</v>
      </c>
      <c r="H17" s="34">
        <v>627.6</v>
      </c>
      <c r="I17" s="34">
        <v>764</v>
      </c>
      <c r="J17" s="34">
        <v>912.9</v>
      </c>
      <c r="K17" s="34">
        <v>1250.4000000000001</v>
      </c>
      <c r="L17" s="34">
        <v>345.9</v>
      </c>
      <c r="M17" s="34">
        <v>429.1</v>
      </c>
      <c r="N17" s="14" t="s">
        <v>31</v>
      </c>
    </row>
    <row r="18" spans="1:14" ht="22.5" customHeight="1" x14ac:dyDescent="0.55000000000000004">
      <c r="A18" s="13" t="s">
        <v>41</v>
      </c>
      <c r="B18" s="34">
        <v>1192.9000000000001</v>
      </c>
      <c r="C18" s="34">
        <v>782</v>
      </c>
      <c r="D18" s="34">
        <v>234.5</v>
      </c>
      <c r="E18" s="34">
        <v>149.80000000000001</v>
      </c>
      <c r="F18" s="34">
        <v>392.1</v>
      </c>
      <c r="G18" s="34">
        <v>257.89999999999998</v>
      </c>
      <c r="H18" s="34">
        <v>168.5</v>
      </c>
      <c r="I18" s="34">
        <v>106.7</v>
      </c>
      <c r="J18" s="34">
        <v>290.5</v>
      </c>
      <c r="K18" s="34">
        <v>209.7</v>
      </c>
      <c r="L18" s="34">
        <v>107.3</v>
      </c>
      <c r="M18" s="34">
        <v>58</v>
      </c>
      <c r="N18" s="14" t="s">
        <v>32</v>
      </c>
    </row>
    <row r="19" spans="1:14" ht="22.5" customHeight="1" x14ac:dyDescent="0.55000000000000004">
      <c r="A19" s="1" t="s">
        <v>12</v>
      </c>
      <c r="B19" s="3"/>
      <c r="C19" s="3"/>
      <c r="I19" s="1" t="s">
        <v>43</v>
      </c>
    </row>
    <row r="20" spans="1:14" ht="22.5" customHeight="1" x14ac:dyDescent="0.55000000000000004">
      <c r="A20" s="1" t="s">
        <v>87</v>
      </c>
      <c r="B20" s="3"/>
      <c r="C20" s="3"/>
      <c r="I20" s="1" t="s">
        <v>88</v>
      </c>
    </row>
    <row r="21" spans="1:14" ht="22.5" customHeight="1" x14ac:dyDescent="0.55000000000000004">
      <c r="A21" s="2"/>
    </row>
    <row r="22" spans="1:14" ht="22.5" customHeight="1" x14ac:dyDescent="0.55000000000000004">
      <c r="A22" s="2"/>
    </row>
    <row r="23" spans="1:14" ht="22.5" customHeight="1" x14ac:dyDescent="0.55000000000000004">
      <c r="A23" s="2"/>
    </row>
    <row r="24" spans="1:14" ht="22.5" customHeight="1" x14ac:dyDescent="0.55000000000000004">
      <c r="A24" s="2"/>
    </row>
    <row r="25" spans="1:14" ht="22.5" customHeight="1" x14ac:dyDescent="0.55000000000000004">
      <c r="A25" s="2"/>
    </row>
    <row r="26" spans="1:14" ht="22.5" customHeight="1" x14ac:dyDescent="0.55000000000000004">
      <c r="A26" s="2"/>
    </row>
    <row r="27" spans="1:14" ht="22.5" customHeight="1" x14ac:dyDescent="0.55000000000000004">
      <c r="A27" s="2"/>
    </row>
    <row r="28" spans="1:14" ht="22.5" customHeight="1" x14ac:dyDescent="0.55000000000000004">
      <c r="A28" s="2"/>
    </row>
    <row r="29" spans="1:14" ht="22.5" customHeight="1" x14ac:dyDescent="0.55000000000000004">
      <c r="A29" s="2"/>
    </row>
    <row r="30" spans="1:14" ht="22.5" customHeight="1" x14ac:dyDescent="0.55000000000000004">
      <c r="A30" s="2"/>
    </row>
  </sheetData>
  <mergeCells count="14">
    <mergeCell ref="L5:M5"/>
    <mergeCell ref="A5:A6"/>
    <mergeCell ref="N5:N6"/>
    <mergeCell ref="B5:C5"/>
    <mergeCell ref="D5:E5"/>
    <mergeCell ref="F5:G5"/>
    <mergeCell ref="H5:I5"/>
    <mergeCell ref="J5:K5"/>
    <mergeCell ref="L4:M4"/>
    <mergeCell ref="B4:C4"/>
    <mergeCell ref="D4:E4"/>
    <mergeCell ref="F4:G4"/>
    <mergeCell ref="H4:I4"/>
    <mergeCell ref="J4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T-2.92565</vt:lpstr>
      <vt:lpstr>T-2.9</vt:lpstr>
      <vt:lpstr>T-2.1  2564  </vt:lpstr>
      <vt:lpstr>T-2.1 2563</vt:lpstr>
      <vt:lpstr>T-2.1 2562</vt:lpstr>
      <vt:lpstr>T-2.1 2561</vt:lpstr>
      <vt:lpstr>T-2.1  2564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2019-03-28T07:48:03Z</dcterms:created>
  <dcterms:modified xsi:type="dcterms:W3CDTF">2022-07-20T04:34:28Z</dcterms:modified>
</cp:coreProperties>
</file>