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ฮอต 020665\ฮอตส่งให้พี่เนย 020665\SR_2022_13_Excel_ขออนุมัติ\11.สถิติเกษตร และประมง_65\"/>
    </mc:Choice>
  </mc:AlternateContent>
  <bookViews>
    <workbookView xWindow="-120" yWindow="-120" windowWidth="24240" windowHeight="13140"/>
  </bookViews>
  <sheets>
    <sheet name="T-11.8" sheetId="1" r:id="rId1"/>
  </sheets>
  <externalReferences>
    <externalReference r:id="rId2"/>
  </externalReferences>
  <definedNames>
    <definedName name="_xlnm.Print_Area" localSheetId="0">'T-11.8'!$A$1:$S$20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E16" i="1"/>
  <c r="E15" i="1"/>
  <c r="E14" i="1"/>
  <c r="E13" i="1"/>
  <c r="E12" i="1"/>
  <c r="E11" i="1"/>
  <c r="E10" i="1"/>
  <c r="E9" i="1"/>
  <c r="E8" i="1"/>
  <c r="L8" i="1" l="1"/>
  <c r="K17" i="1" l="1"/>
  <c r="K16" i="1"/>
  <c r="K15" i="1"/>
  <c r="K14" i="1"/>
  <c r="K13" i="1"/>
  <c r="K12" i="1"/>
  <c r="K11" i="1"/>
  <c r="K8" i="1" l="1"/>
  <c r="S18" i="1"/>
</calcChain>
</file>

<file path=xl/sharedStrings.xml><?xml version="1.0" encoding="utf-8"?>
<sst xmlns="http://schemas.openxmlformats.org/spreadsheetml/2006/main" count="49" uniqueCount="48">
  <si>
    <t>ตาราง</t>
  </si>
  <si>
    <t>ปศุสัตว์ จำแนกเป็นรายอำเภอ พ.ศ. 2564</t>
  </si>
  <si>
    <t>Table</t>
  </si>
  <si>
    <t>Livestock by District: 2021</t>
  </si>
  <si>
    <t>อำเภอ</t>
  </si>
  <si>
    <t>รวม</t>
  </si>
  <si>
    <t xml:space="preserve">โค </t>
  </si>
  <si>
    <t>กระบือ</t>
  </si>
  <si>
    <t>สุกร</t>
  </si>
  <si>
    <t>แพะ</t>
  </si>
  <si>
    <t>แกะ</t>
  </si>
  <si>
    <t>ไก่</t>
  </si>
  <si>
    <t>เป็ด</t>
  </si>
  <si>
    <t>นกกระทา</t>
  </si>
  <si>
    <t>อื่น ๆ</t>
  </si>
  <si>
    <t>District</t>
  </si>
  <si>
    <t>Total</t>
  </si>
  <si>
    <t>Cattle</t>
  </si>
  <si>
    <t>Buffalo</t>
  </si>
  <si>
    <t>Swine</t>
  </si>
  <si>
    <t>Goat</t>
  </si>
  <si>
    <t>Sheep</t>
  </si>
  <si>
    <t>Chicken</t>
  </si>
  <si>
    <t>Duck</t>
  </si>
  <si>
    <t>Quail</t>
  </si>
  <si>
    <t>Others</t>
  </si>
  <si>
    <t>รวมยอด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</si>
  <si>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</si>
  <si>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</si>
  <si>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</si>
  <si>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</si>
  <si>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</si>
  <si>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</si>
  <si>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</si>
  <si>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</si>
  <si>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</si>
  <si>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</si>
  <si>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</si>
  <si>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</si>
  <si>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</si>
  <si>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</si>
  <si>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</si>
  <si>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</si>
  <si>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</si>
  <si>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</si>
  <si>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      ที่มา:  </t>
  </si>
  <si>
    <t xml:space="preserve">Source: Nong Khai Provincial Livestock Office                                                                                                                                        </t>
  </si>
  <si>
    <t>สำนักงานปศุสัตว์จังหวัดหนองคาย  หมายเหตุ : ข้อมูล ณ วันที่ 7 ตุลาคม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</si>
</sst>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164" formatCode="0.0"/>
    <numFmt numFmtId="165" formatCode="_-* #,##0_-;\-* #,##0_-;_-* &quot;-&quot;??_-;_-@_-"/>
    <numFmt numFmtId="166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5"/>
      <name val="TH SarabunPSK"/>
      <family val="2"/>
    </font>
    <font>
      <b/>
      <sz val="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0" fontId="1" fillId="0" borderId="0"/>
  </cellStyleXfs>
  <cellXfs count="61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2" fillId="0" borderId="0" xfId="2" applyFont="1" applyBorder="1"/>
    <xf numFmtId="165" fontId="4" fillId="0" borderId="0" xfId="2" applyNumberFormat="1" applyFont="1"/>
    <xf numFmtId="0" fontId="5" fillId="0" borderId="0" xfId="2" applyFont="1" applyBorder="1"/>
    <xf numFmtId="0" fontId="5" fillId="0" borderId="0" xfId="2" applyFont="1"/>
    <xf numFmtId="0" fontId="6" fillId="0" borderId="0" xfId="2" applyFont="1" applyBorder="1"/>
    <xf numFmtId="0" fontId="7" fillId="0" borderId="3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166" fontId="7" fillId="0" borderId="3" xfId="1" applyFont="1" applyBorder="1" applyAlignment="1">
      <alignment horizontal="center" vertical="center"/>
    </xf>
    <xf numFmtId="0" fontId="8" fillId="0" borderId="0" xfId="2" applyFont="1"/>
    <xf numFmtId="0" fontId="7" fillId="0" borderId="6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166" fontId="7" fillId="0" borderId="7" xfId="1" applyFont="1" applyBorder="1" applyAlignment="1">
      <alignment horizontal="center" vertical="center"/>
    </xf>
    <xf numFmtId="0" fontId="7" fillId="0" borderId="0" xfId="2" applyFont="1" applyAlignment="1">
      <alignment vertical="center"/>
    </xf>
    <xf numFmtId="0" fontId="9" fillId="0" borderId="0" xfId="2" applyFont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2" xfId="2" applyFont="1" applyBorder="1" applyAlignment="1">
      <alignment horizontal="center"/>
    </xf>
    <xf numFmtId="0" fontId="9" fillId="0" borderId="9" xfId="2" applyFont="1" applyBorder="1" applyAlignment="1">
      <alignment horizontal="center"/>
    </xf>
    <xf numFmtId="0" fontId="7" fillId="0" borderId="9" xfId="2" applyFont="1" applyBorder="1"/>
    <xf numFmtId="0" fontId="7" fillId="0" borderId="10" xfId="2" applyFont="1" applyBorder="1"/>
    <xf numFmtId="0" fontId="9" fillId="0" borderId="11" xfId="2" applyFont="1" applyBorder="1" applyAlignment="1">
      <alignment horizontal="center"/>
    </xf>
    <xf numFmtId="0" fontId="4" fillId="0" borderId="0" xfId="2" applyFont="1" applyBorder="1"/>
    <xf numFmtId="0" fontId="9" fillId="0" borderId="0" xfId="2" applyFont="1" applyBorder="1" applyAlignment="1">
      <alignment horizontal="center" vertical="center"/>
    </xf>
    <xf numFmtId="41" fontId="9" fillId="0" borderId="9" xfId="1" applyNumberFormat="1" applyFont="1" applyBorder="1" applyAlignment="1">
      <alignment horizontal="center" vertical="center"/>
    </xf>
    <xf numFmtId="41" fontId="10" fillId="0" borderId="10" xfId="1" applyNumberFormat="1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41" fontId="9" fillId="0" borderId="0" xfId="2" applyNumberFormat="1" applyFont="1" applyBorder="1" applyAlignment="1">
      <alignment vertical="center"/>
    </xf>
    <xf numFmtId="165" fontId="9" fillId="0" borderId="0" xfId="2" applyNumberFormat="1" applyFont="1" applyBorder="1" applyAlignment="1">
      <alignment vertical="center"/>
    </xf>
    <xf numFmtId="0" fontId="7" fillId="0" borderId="0" xfId="2" applyFont="1" applyBorder="1" applyAlignment="1">
      <alignment horizontal="left" vertical="center"/>
    </xf>
    <xf numFmtId="0" fontId="9" fillId="0" borderId="9" xfId="2" applyFont="1" applyBorder="1" applyAlignment="1">
      <alignment horizontal="center" vertical="center"/>
    </xf>
    <xf numFmtId="41" fontId="7" fillId="0" borderId="9" xfId="1" applyNumberFormat="1" applyFont="1" applyBorder="1" applyAlignment="1">
      <alignment horizontal="center" vertical="center"/>
    </xf>
    <xf numFmtId="41" fontId="11" fillId="0" borderId="10" xfId="1" applyNumberFormat="1" applyFont="1" applyBorder="1" applyAlignment="1">
      <alignment horizontal="center" vertical="center" wrapText="1"/>
    </xf>
    <xf numFmtId="41" fontId="7" fillId="0" borderId="10" xfId="1" applyNumberFormat="1" applyFont="1" applyBorder="1" applyAlignment="1">
      <alignment horizontal="center" vertical="center"/>
    </xf>
    <xf numFmtId="0" fontId="7" fillId="0" borderId="0" xfId="2" applyFont="1" applyBorder="1" applyAlignment="1">
      <alignment vertical="center"/>
    </xf>
    <xf numFmtId="165" fontId="12" fillId="0" borderId="0" xfId="2" applyNumberFormat="1" applyFont="1" applyAlignment="1">
      <alignment vertical="center"/>
    </xf>
    <xf numFmtId="0" fontId="4" fillId="0" borderId="0" xfId="2" applyFont="1" applyBorder="1" applyAlignment="1">
      <alignment vertical="center"/>
    </xf>
    <xf numFmtId="0" fontId="7" fillId="0" borderId="5" xfId="2" applyFont="1" applyBorder="1"/>
    <xf numFmtId="0" fontId="7" fillId="0" borderId="6" xfId="2" applyFont="1" applyBorder="1"/>
    <xf numFmtId="165" fontId="11" fillId="0" borderId="7" xfId="1" applyNumberFormat="1" applyFont="1" applyBorder="1" applyAlignment="1">
      <alignment horizontal="center" vertical="center" wrapText="1"/>
    </xf>
    <xf numFmtId="0" fontId="7" fillId="0" borderId="7" xfId="2" applyFont="1" applyBorder="1"/>
    <xf numFmtId="0" fontId="7" fillId="0" borderId="8" xfId="2" applyFont="1" applyBorder="1"/>
    <xf numFmtId="0" fontId="3" fillId="0" borderId="0" xfId="2" applyFont="1" applyBorder="1"/>
    <xf numFmtId="0" fontId="7" fillId="0" borderId="0" xfId="2" applyFont="1" applyAlignment="1">
      <alignment horizontal="left"/>
    </xf>
    <xf numFmtId="0" fontId="7" fillId="0" borderId="0" xfId="2" applyFont="1"/>
    <xf numFmtId="0" fontId="7" fillId="0" borderId="0" xfId="2" applyFont="1" applyBorder="1"/>
    <xf numFmtId="0" fontId="8" fillId="0" borderId="0" xfId="2" applyFont="1" applyAlignment="1">
      <alignment horizontal="right"/>
    </xf>
    <xf numFmtId="0" fontId="8" fillId="0" borderId="0" xfId="2" applyFont="1" applyBorder="1"/>
    <xf numFmtId="0" fontId="3" fillId="0" borderId="0" xfId="2" applyFont="1" applyFill="1"/>
    <xf numFmtId="165" fontId="3" fillId="0" borderId="0" xfId="2" applyNumberFormat="1" applyFont="1"/>
    <xf numFmtId="0" fontId="7" fillId="0" borderId="1" xfId="2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66675</xdr:colOff>
      <xdr:row>0</xdr:row>
      <xdr:rowOff>28573</xdr:rowOff>
    </xdr:from>
    <xdr:to>
      <xdr:col>18</xdr:col>
      <xdr:colOff>426675</xdr:colOff>
      <xdr:row>2</xdr:row>
      <xdr:rowOff>236323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GrpSpPr/>
      </xdr:nvGrpSpPr>
      <xdr:grpSpPr>
        <a:xfrm>
          <a:off x="10311342" y="28573"/>
          <a:ext cx="360000" cy="758083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xmlns="" id="{00000000-0008-0000-0900-000003000000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xmlns="" id="{00000000-0008-0000-0900-000004000000}"/>
              </a:ext>
            </a:extLst>
          </xdr:cNvPr>
          <xdr:cNvSpPr txBox="1"/>
        </xdr:nvSpPr>
        <xdr:spPr>
          <a:xfrm rot="5400000">
            <a:off x="9944857" y="2040309"/>
            <a:ext cx="544492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2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3626;&#3634;&#3619;&#3626;&#3609;&#3648;&#3607;&#3624;\&#3586;&#3657;&#3629;&#3617;&#3641;&#3621;&#3626;&#3633;&#3605;&#3623;&#3660;\&#3586;&#3657;&#3629;&#3617;&#3641;&#3621;&#3626;&#3633;&#3605;&#3623;&#3660;&#3611;&#3637;%202564\&#3592;&#3635;&#3609;&#3623;&#3609;&#3611;&#3624;&#3640;&#3626;&#3633;&#3605;&#3623;&#3660;\&#3586;&#3657;&#3629;&#3617;&#3641;&#3621;&#3626;&#3633;&#3605;&#3623;&#3660;&#3607;&#3633;&#3657;&#3591;&#3592;&#3633;&#3591;&#3627;&#3623;&#3633;&#3604;&#3611;&#3637;%20256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4-1-5_Summary_main_lives - (2"/>
      <sheetName val="Sheet2"/>
      <sheetName val="Sheet3"/>
      <sheetName val="T4-1-5_Summary_main_lives - 1"/>
    </sheetNames>
    <sheetDataSet>
      <sheetData sheetId="0">
        <row r="11">
          <cell r="L11">
            <v>216469</v>
          </cell>
          <cell r="N11">
            <v>1398</v>
          </cell>
          <cell r="P11">
            <v>10196</v>
          </cell>
          <cell r="R11">
            <v>82</v>
          </cell>
        </row>
        <row r="12">
          <cell r="L12">
            <v>58119</v>
          </cell>
          <cell r="N12">
            <v>100</v>
          </cell>
          <cell r="P12">
            <v>17217</v>
          </cell>
        </row>
        <row r="13">
          <cell r="L13">
            <v>54626</v>
          </cell>
          <cell r="N13">
            <v>68</v>
          </cell>
          <cell r="P13">
            <v>1380</v>
          </cell>
        </row>
        <row r="14">
          <cell r="L14">
            <v>95967</v>
          </cell>
          <cell r="N14">
            <v>20</v>
          </cell>
          <cell r="P14">
            <v>1552</v>
          </cell>
          <cell r="R14">
            <v>205</v>
          </cell>
        </row>
        <row r="15">
          <cell r="L15">
            <v>181012</v>
          </cell>
          <cell r="N15">
            <v>914</v>
          </cell>
          <cell r="P15">
            <v>4337</v>
          </cell>
        </row>
        <row r="16">
          <cell r="L16">
            <v>193028</v>
          </cell>
          <cell r="N16">
            <v>663</v>
          </cell>
          <cell r="P16">
            <v>5657</v>
          </cell>
          <cell r="R16">
            <v>76</v>
          </cell>
        </row>
        <row r="17">
          <cell r="L17">
            <v>22296</v>
          </cell>
          <cell r="N17">
            <v>90</v>
          </cell>
          <cell r="P17">
            <v>491</v>
          </cell>
          <cell r="R17">
            <v>84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U23"/>
  <sheetViews>
    <sheetView showGridLines="0" tabSelected="1" view="pageBreakPreview" zoomScale="90" zoomScaleNormal="100" zoomScaleSheetLayoutView="90" workbookViewId="0">
      <selection activeCell="U10" sqref="U10"/>
    </sheetView>
  </sheetViews>
  <sheetFormatPr defaultColWidth="9.140625" defaultRowHeight="21.75" x14ac:dyDescent="0.5"/>
  <cols>
    <col min="1" max="1" width="1.85546875" style="3" customWidth="1"/>
    <col min="2" max="2" width="6.140625" style="3" customWidth="1"/>
    <col min="3" max="3" width="4.5703125" style="3" customWidth="1"/>
    <col min="4" max="4" width="6.85546875" style="3" customWidth="1"/>
    <col min="5" max="14" width="10.28515625" style="3" customWidth="1"/>
    <col min="15" max="15" width="1.42578125" style="3" customWidth="1"/>
    <col min="16" max="16" width="21.140625" style="3" customWidth="1"/>
    <col min="17" max="17" width="1.7109375" style="45" customWidth="1"/>
    <col min="18" max="19" width="6.7109375" style="45" customWidth="1"/>
    <col min="20" max="20" width="9.5703125" style="45" bestFit="1" customWidth="1"/>
    <col min="21" max="21" width="12.42578125" style="45" bestFit="1" customWidth="1"/>
    <col min="22" max="16384" width="9.140625" style="45"/>
  </cols>
  <sheetData>
    <row r="2" spans="1:21" s="4" customFormat="1" x14ac:dyDescent="0.5">
      <c r="A2" s="1"/>
      <c r="B2" s="1" t="s">
        <v>0</v>
      </c>
      <c r="C2" s="2">
        <v>11.8</v>
      </c>
      <c r="D2" s="1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3"/>
      <c r="P2" s="3"/>
    </row>
    <row r="3" spans="1:21" s="4" customFormat="1" x14ac:dyDescent="0.5">
      <c r="A3" s="1"/>
      <c r="B3" s="1" t="s">
        <v>2</v>
      </c>
      <c r="C3" s="2">
        <v>11.8</v>
      </c>
      <c r="D3" s="1" t="s">
        <v>3</v>
      </c>
      <c r="E3" s="5"/>
      <c r="F3" s="5"/>
      <c r="G3" s="5"/>
      <c r="H3" s="5"/>
      <c r="I3" s="5"/>
      <c r="J3" s="5"/>
      <c r="K3" s="5"/>
      <c r="L3" s="5"/>
      <c r="M3" s="5"/>
      <c r="N3" s="5"/>
      <c r="O3" s="3"/>
      <c r="P3" s="3"/>
    </row>
    <row r="4" spans="1:21" s="6" customFormat="1" ht="8.25" x14ac:dyDescent="0.15">
      <c r="O4" s="7"/>
      <c r="P4" s="7"/>
      <c r="Q4" s="8"/>
      <c r="R4" s="8"/>
      <c r="S4" s="8"/>
    </row>
    <row r="5" spans="1:21" s="12" customFormat="1" ht="19.5" customHeight="1" x14ac:dyDescent="0.45">
      <c r="A5" s="53" t="s">
        <v>4</v>
      </c>
      <c r="B5" s="53"/>
      <c r="C5" s="53"/>
      <c r="D5" s="54"/>
      <c r="E5" s="9" t="s">
        <v>5</v>
      </c>
      <c r="F5" s="10" t="s">
        <v>6</v>
      </c>
      <c r="G5" s="9" t="s">
        <v>7</v>
      </c>
      <c r="H5" s="10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11" t="s">
        <v>14</v>
      </c>
      <c r="O5" s="57" t="s">
        <v>15</v>
      </c>
      <c r="P5" s="53"/>
      <c r="Q5" s="6"/>
      <c r="R5" s="6"/>
      <c r="S5" s="6"/>
    </row>
    <row r="6" spans="1:21" s="12" customFormat="1" ht="19.5" customHeight="1" x14ac:dyDescent="0.45">
      <c r="A6" s="55"/>
      <c r="B6" s="55"/>
      <c r="C6" s="55"/>
      <c r="D6" s="56"/>
      <c r="E6" s="13" t="s">
        <v>16</v>
      </c>
      <c r="F6" s="13" t="s">
        <v>17</v>
      </c>
      <c r="G6" s="14" t="s">
        <v>18</v>
      </c>
      <c r="H6" s="13" t="s">
        <v>19</v>
      </c>
      <c r="I6" s="14" t="s">
        <v>20</v>
      </c>
      <c r="J6" s="14" t="s">
        <v>21</v>
      </c>
      <c r="K6" s="14" t="s">
        <v>22</v>
      </c>
      <c r="L6" s="14" t="s">
        <v>23</v>
      </c>
      <c r="M6" s="14" t="s">
        <v>24</v>
      </c>
      <c r="N6" s="15" t="s">
        <v>25</v>
      </c>
      <c r="O6" s="58"/>
      <c r="P6" s="55"/>
      <c r="Q6" s="16"/>
      <c r="R6" s="16"/>
      <c r="S6" s="16"/>
    </row>
    <row r="7" spans="1:21" s="24" customFormat="1" ht="3" customHeight="1" x14ac:dyDescent="0.45">
      <c r="A7" s="17"/>
      <c r="B7" s="18"/>
      <c r="C7" s="18"/>
      <c r="D7" s="19"/>
      <c r="E7" s="20"/>
      <c r="F7" s="21"/>
      <c r="G7" s="22"/>
      <c r="H7" s="21"/>
      <c r="I7" s="22"/>
      <c r="J7" s="22"/>
      <c r="K7" s="22"/>
      <c r="L7" s="22"/>
      <c r="M7" s="22"/>
      <c r="N7" s="22"/>
      <c r="O7" s="23"/>
      <c r="P7" s="17"/>
      <c r="Q7" s="16"/>
      <c r="R7" s="16"/>
      <c r="S7" s="16"/>
    </row>
    <row r="8" spans="1:21" s="29" customFormat="1" ht="37.5" customHeight="1" x14ac:dyDescent="0.25">
      <c r="A8" s="25"/>
      <c r="B8" s="59" t="s">
        <v>26</v>
      </c>
      <c r="C8" s="59"/>
      <c r="D8" s="60"/>
      <c r="E8" s="26">
        <f>SUM(F8:N8)</f>
        <v>2194305</v>
      </c>
      <c r="F8" s="27">
        <v>51138</v>
      </c>
      <c r="G8" s="27">
        <v>13825</v>
      </c>
      <c r="H8" s="27">
        <v>59619</v>
      </c>
      <c r="I8" s="27">
        <v>7769</v>
      </c>
      <c r="J8" s="27">
        <v>231</v>
      </c>
      <c r="K8" s="27">
        <f>K17+K16+K15+K14+K13+K12+K11+K10+K9</f>
        <v>2010430</v>
      </c>
      <c r="L8" s="27">
        <f>L17+L16+L15+L14+L13+L12+L11+L10+L9</f>
        <v>30330</v>
      </c>
      <c r="M8" s="27">
        <v>12668</v>
      </c>
      <c r="N8" s="27">
        <v>8295</v>
      </c>
      <c r="O8" s="28"/>
      <c r="P8" s="25" t="s">
        <v>16</v>
      </c>
      <c r="Q8" s="16"/>
      <c r="R8" s="16"/>
      <c r="T8" s="30"/>
      <c r="U8" s="31"/>
    </row>
    <row r="9" spans="1:21" s="29" customFormat="1" ht="37.5" customHeight="1" x14ac:dyDescent="0.25">
      <c r="A9" s="32" t="s">
        <v>27</v>
      </c>
      <c r="B9" s="25"/>
      <c r="C9" s="25"/>
      <c r="D9" s="33"/>
      <c r="E9" s="34">
        <f>SUM(F9:N9)</f>
        <v>568236</v>
      </c>
      <c r="F9" s="35">
        <v>16011</v>
      </c>
      <c r="G9" s="35">
        <v>4066</v>
      </c>
      <c r="H9" s="35">
        <v>24456</v>
      </c>
      <c r="I9" s="35">
        <v>1311</v>
      </c>
      <c r="J9" s="35">
        <v>40</v>
      </c>
      <c r="K9" s="35">
        <v>508429</v>
      </c>
      <c r="L9" s="36">
        <v>9141</v>
      </c>
      <c r="M9" s="35">
        <v>2289</v>
      </c>
      <c r="N9" s="36">
        <v>2493</v>
      </c>
      <c r="O9" s="28"/>
      <c r="P9" s="37" t="s">
        <v>28</v>
      </c>
      <c r="Q9" s="16"/>
      <c r="R9" s="16"/>
      <c r="S9" s="38"/>
      <c r="T9" s="31"/>
      <c r="U9" s="31"/>
    </row>
    <row r="10" spans="1:21" s="29" customFormat="1" ht="37.5" customHeight="1" x14ac:dyDescent="0.25">
      <c r="A10" s="32" t="s">
        <v>29</v>
      </c>
      <c r="B10" s="25"/>
      <c r="C10" s="25"/>
      <c r="D10" s="33"/>
      <c r="E10" s="34">
        <f>SUM(F10:N10)</f>
        <v>668199</v>
      </c>
      <c r="F10" s="35">
        <v>5005</v>
      </c>
      <c r="G10" s="35">
        <v>2013</v>
      </c>
      <c r="H10" s="35">
        <v>18102</v>
      </c>
      <c r="I10" s="35">
        <v>1376</v>
      </c>
      <c r="J10" s="35">
        <v>29</v>
      </c>
      <c r="K10" s="35">
        <v>635878</v>
      </c>
      <c r="L10" s="36">
        <v>4429</v>
      </c>
      <c r="M10" s="36">
        <v>655</v>
      </c>
      <c r="N10" s="36">
        <v>712</v>
      </c>
      <c r="O10" s="28"/>
      <c r="P10" s="37" t="s">
        <v>30</v>
      </c>
      <c r="Q10" s="16"/>
      <c r="R10" s="16"/>
      <c r="S10" s="38"/>
      <c r="T10" s="31"/>
      <c r="U10" s="31"/>
    </row>
    <row r="11" spans="1:21" s="29" customFormat="1" ht="37.5" customHeight="1" x14ac:dyDescent="0.25">
      <c r="A11" s="32" t="s">
        <v>31</v>
      </c>
      <c r="B11" s="25"/>
      <c r="C11" s="25"/>
      <c r="D11" s="33"/>
      <c r="E11" s="34">
        <f>SUM(F11:N11)</f>
        <v>263965</v>
      </c>
      <c r="F11" s="35">
        <v>15487</v>
      </c>
      <c r="G11" s="35">
        <v>3666</v>
      </c>
      <c r="H11" s="35">
        <v>3965</v>
      </c>
      <c r="I11" s="35">
        <v>2325</v>
      </c>
      <c r="J11" s="35">
        <v>7</v>
      </c>
      <c r="K11" s="35">
        <f>'[1]T4-1-5_Summary_main_lives - (2'!$L$11+'[1]T4-1-5_Summary_main_lives - (2'!$N$11+'[1]T4-1-5_Summary_main_lives - (2'!$P$11+'[1]T4-1-5_Summary_main_lives - (2'!$R$11</f>
        <v>228145</v>
      </c>
      <c r="L11" s="36">
        <v>5762</v>
      </c>
      <c r="M11" s="36">
        <v>3508</v>
      </c>
      <c r="N11" s="36">
        <v>1100</v>
      </c>
      <c r="O11" s="28"/>
      <c r="P11" s="37" t="s">
        <v>32</v>
      </c>
      <c r="Q11" s="16"/>
      <c r="R11" s="16"/>
      <c r="S11" s="38"/>
      <c r="T11" s="31"/>
      <c r="U11" s="31"/>
    </row>
    <row r="12" spans="1:21" s="29" customFormat="1" ht="37.5" customHeight="1" x14ac:dyDescent="0.25">
      <c r="A12" s="37" t="s">
        <v>33</v>
      </c>
      <c r="B12" s="25"/>
      <c r="C12" s="25"/>
      <c r="D12" s="33"/>
      <c r="E12" s="34">
        <f>SUM(F12:N12)</f>
        <v>81170</v>
      </c>
      <c r="F12" s="35">
        <v>1583</v>
      </c>
      <c r="G12" s="35">
        <v>257</v>
      </c>
      <c r="H12" s="35">
        <v>559</v>
      </c>
      <c r="I12" s="35">
        <v>1379</v>
      </c>
      <c r="J12" s="35">
        <v>85</v>
      </c>
      <c r="K12" s="35">
        <f>'[1]T4-1-5_Summary_main_lives - (2'!$L$12+'[1]T4-1-5_Summary_main_lives - (2'!$N$12+'[1]T4-1-5_Summary_main_lives - (2'!$P$12</f>
        <v>75436</v>
      </c>
      <c r="L12" s="36">
        <v>1313</v>
      </c>
      <c r="M12" s="35">
        <v>0</v>
      </c>
      <c r="N12" s="36">
        <v>558</v>
      </c>
      <c r="O12" s="28"/>
      <c r="P12" s="37" t="s">
        <v>34</v>
      </c>
      <c r="Q12" s="39"/>
      <c r="R12" s="39"/>
      <c r="S12" s="38"/>
      <c r="T12" s="31"/>
      <c r="U12" s="31"/>
    </row>
    <row r="13" spans="1:21" s="29" customFormat="1" ht="37.5" customHeight="1" x14ac:dyDescent="0.25">
      <c r="A13" s="37" t="s">
        <v>35</v>
      </c>
      <c r="B13" s="25"/>
      <c r="C13" s="25"/>
      <c r="D13" s="33"/>
      <c r="E13" s="34">
        <f>SUM(F13:N13)</f>
        <v>60219</v>
      </c>
      <c r="F13" s="35">
        <v>1480</v>
      </c>
      <c r="G13" s="35">
        <v>79</v>
      </c>
      <c r="H13" s="35">
        <v>1780</v>
      </c>
      <c r="I13" s="35">
        <v>222</v>
      </c>
      <c r="J13" s="35">
        <v>4</v>
      </c>
      <c r="K13" s="35">
        <f>'[1]T4-1-5_Summary_main_lives - (2'!$L$13+'[1]T4-1-5_Summary_main_lives - (2'!$N$13+'[1]T4-1-5_Summary_main_lives - (2'!$P$13</f>
        <v>56074</v>
      </c>
      <c r="L13" s="36">
        <v>187</v>
      </c>
      <c r="M13" s="35">
        <v>60</v>
      </c>
      <c r="N13" s="36">
        <v>333</v>
      </c>
      <c r="O13" s="28"/>
      <c r="P13" s="37" t="s">
        <v>36</v>
      </c>
      <c r="Q13" s="37"/>
      <c r="R13" s="37"/>
      <c r="S13" s="38"/>
      <c r="T13" s="31"/>
      <c r="U13" s="31"/>
    </row>
    <row r="14" spans="1:21" s="29" customFormat="1" ht="37.5" customHeight="1" x14ac:dyDescent="0.25">
      <c r="A14" s="37" t="s">
        <v>37</v>
      </c>
      <c r="B14" s="25"/>
      <c r="C14" s="25"/>
      <c r="D14" s="33"/>
      <c r="E14" s="34">
        <f>SUM(F14:N14)</f>
        <v>113751</v>
      </c>
      <c r="F14" s="35">
        <v>3996</v>
      </c>
      <c r="G14" s="35">
        <v>1705</v>
      </c>
      <c r="H14" s="35">
        <v>2559</v>
      </c>
      <c r="I14" s="35">
        <v>268</v>
      </c>
      <c r="J14" s="35">
        <v>32</v>
      </c>
      <c r="K14" s="35">
        <f>'[1]T4-1-5_Summary_main_lives - (2'!$L$14+'[1]T4-1-5_Summary_main_lives - (2'!$N$14+'[1]T4-1-5_Summary_main_lives - (2'!$P$14+'[1]T4-1-5_Summary_main_lives - (2'!$R$14</f>
        <v>97744</v>
      </c>
      <c r="L14" s="36">
        <v>855</v>
      </c>
      <c r="M14" s="36">
        <v>4300</v>
      </c>
      <c r="N14" s="36">
        <v>2292</v>
      </c>
      <c r="O14" s="28"/>
      <c r="P14" s="37" t="s">
        <v>38</v>
      </c>
      <c r="Q14" s="37"/>
      <c r="R14" s="37"/>
      <c r="S14" s="38"/>
      <c r="T14" s="31"/>
      <c r="U14" s="31"/>
    </row>
    <row r="15" spans="1:21" s="29" customFormat="1" ht="37.5" customHeight="1" x14ac:dyDescent="0.25">
      <c r="A15" s="37" t="s">
        <v>39</v>
      </c>
      <c r="B15" s="25"/>
      <c r="C15" s="25"/>
      <c r="D15" s="33"/>
      <c r="E15" s="34">
        <f>SUM(F15:N15)</f>
        <v>202215</v>
      </c>
      <c r="F15" s="35">
        <v>5145</v>
      </c>
      <c r="G15" s="35">
        <v>1063</v>
      </c>
      <c r="H15" s="35">
        <v>4478</v>
      </c>
      <c r="I15" s="35">
        <v>371</v>
      </c>
      <c r="J15" s="35">
        <v>33</v>
      </c>
      <c r="K15" s="35">
        <f>'[1]T4-1-5_Summary_main_lives - (2'!$L$15+'[1]T4-1-5_Summary_main_lives - (2'!$N$15+'[1]T4-1-5_Summary_main_lives - (2'!$P$15+'[1]T4-1-5_Summary_main_lives - (2'!$R$16</f>
        <v>186339</v>
      </c>
      <c r="L15" s="36">
        <v>2565</v>
      </c>
      <c r="M15" s="36">
        <v>1856</v>
      </c>
      <c r="N15" s="36">
        <v>365</v>
      </c>
      <c r="O15" s="28"/>
      <c r="P15" s="37" t="s">
        <v>40</v>
      </c>
      <c r="Q15" s="37"/>
      <c r="R15" s="37"/>
      <c r="S15" s="38"/>
      <c r="T15" s="31"/>
      <c r="U15" s="31"/>
    </row>
    <row r="16" spans="1:21" s="29" customFormat="1" ht="37.5" customHeight="1" x14ac:dyDescent="0.25">
      <c r="A16" s="37" t="s">
        <v>41</v>
      </c>
      <c r="B16" s="25"/>
      <c r="C16" s="25"/>
      <c r="D16" s="33"/>
      <c r="E16" s="34">
        <f>SUM(F16:N16)</f>
        <v>211559</v>
      </c>
      <c r="F16" s="35">
        <v>2051</v>
      </c>
      <c r="G16" s="35">
        <v>824</v>
      </c>
      <c r="H16" s="35">
        <v>3011</v>
      </c>
      <c r="I16" s="35">
        <v>294</v>
      </c>
      <c r="J16" s="35">
        <v>1</v>
      </c>
      <c r="K16" s="35">
        <f>'[1]T4-1-5_Summary_main_lives - (2'!$L$16+'[1]T4-1-5_Summary_main_lives - (2'!$N$16+'[1]T4-1-5_Summary_main_lives - (2'!$P$16+'[1]T4-1-5_Summary_main_lives - (2'!$R$16</f>
        <v>199424</v>
      </c>
      <c r="L16" s="36">
        <v>5590</v>
      </c>
      <c r="M16" s="36">
        <v>0</v>
      </c>
      <c r="N16" s="36">
        <v>364</v>
      </c>
      <c r="O16" s="28"/>
      <c r="P16" s="37" t="s">
        <v>42</v>
      </c>
      <c r="Q16" s="37"/>
      <c r="R16" s="37"/>
      <c r="S16" s="38"/>
      <c r="T16" s="31"/>
      <c r="U16" s="31"/>
    </row>
    <row r="17" spans="1:21" s="29" customFormat="1" ht="37.5" customHeight="1" x14ac:dyDescent="0.25">
      <c r="A17" s="37" t="s">
        <v>43</v>
      </c>
      <c r="B17" s="25"/>
      <c r="C17" s="25"/>
      <c r="D17" s="33"/>
      <c r="E17" s="34">
        <f>SUM(F17:N17)</f>
        <v>24991</v>
      </c>
      <c r="F17" s="35">
        <v>380</v>
      </c>
      <c r="G17" s="35">
        <v>152</v>
      </c>
      <c r="H17" s="35">
        <v>709</v>
      </c>
      <c r="I17" s="35">
        <v>223</v>
      </c>
      <c r="J17" s="35">
        <v>0</v>
      </c>
      <c r="K17" s="35">
        <f>'[1]T4-1-5_Summary_main_lives - (2'!$L$17+'[1]T4-1-5_Summary_main_lives - (2'!$N$17+'[1]T4-1-5_Summary_main_lives - (2'!$P$17+'[1]T4-1-5_Summary_main_lives - (2'!$R$17</f>
        <v>22961</v>
      </c>
      <c r="L17" s="36">
        <v>488</v>
      </c>
      <c r="M17" s="35">
        <v>0</v>
      </c>
      <c r="N17" s="36">
        <v>78</v>
      </c>
      <c r="O17" s="28"/>
      <c r="P17" s="37" t="s">
        <v>44</v>
      </c>
      <c r="Q17" s="37"/>
      <c r="R17" s="37"/>
      <c r="S17" s="38"/>
      <c r="T17" s="31"/>
      <c r="U17" s="31"/>
    </row>
    <row r="18" spans="1:21" ht="3" customHeight="1" x14ac:dyDescent="0.5">
      <c r="A18" s="40"/>
      <c r="B18" s="40"/>
      <c r="C18" s="40"/>
      <c r="D18" s="41"/>
      <c r="E18" s="41"/>
      <c r="F18" s="42"/>
      <c r="G18" s="42"/>
      <c r="H18" s="42"/>
      <c r="I18" s="42"/>
      <c r="J18" s="42"/>
      <c r="K18" s="42"/>
      <c r="L18" s="43"/>
      <c r="M18" s="40"/>
      <c r="N18" s="43"/>
      <c r="O18" s="44"/>
      <c r="P18" s="40"/>
      <c r="S18" s="38">
        <f t="shared" ref="S18" si="0">SUM(F18:N18)</f>
        <v>0</v>
      </c>
    </row>
    <row r="19" spans="1:21" s="48" customFormat="1" ht="4.5" customHeight="1" x14ac:dyDescent="0.5">
      <c r="A19" s="46"/>
      <c r="B19" s="47"/>
      <c r="D19" s="47"/>
      <c r="E19" s="47"/>
      <c r="J19" s="47"/>
      <c r="K19" s="47"/>
      <c r="L19" s="47"/>
      <c r="M19" s="47"/>
      <c r="N19" s="47"/>
      <c r="O19" s="47"/>
      <c r="P19" s="47"/>
      <c r="Q19" s="45"/>
      <c r="R19" s="45"/>
      <c r="S19" s="45"/>
    </row>
    <row r="20" spans="1:21" s="50" customFormat="1" ht="18.75" x14ac:dyDescent="0.45">
      <c r="A20" s="12" t="s">
        <v>45</v>
      </c>
      <c r="B20" s="12"/>
      <c r="C20" s="49"/>
      <c r="D20" s="12" t="s">
        <v>47</v>
      </c>
      <c r="E20" s="12"/>
      <c r="F20" s="12"/>
      <c r="G20" s="12"/>
      <c r="H20" s="12"/>
      <c r="I20" s="12"/>
      <c r="J20" s="12" t="s">
        <v>46</v>
      </c>
      <c r="K20" s="12"/>
      <c r="L20" s="12"/>
      <c r="M20" s="12"/>
      <c r="N20" s="12"/>
      <c r="O20" s="12"/>
      <c r="P20" s="12"/>
    </row>
    <row r="21" spans="1:21" x14ac:dyDescent="0.5">
      <c r="G21" s="45"/>
      <c r="H21" s="45"/>
    </row>
    <row r="22" spans="1:21" x14ac:dyDescent="0.5">
      <c r="A22" s="47"/>
      <c r="B22" s="48"/>
      <c r="C22" s="48"/>
      <c r="D22" s="48"/>
      <c r="E22" s="48"/>
      <c r="N22" s="51"/>
      <c r="O22" s="51"/>
      <c r="P22" s="51"/>
      <c r="Q22" s="50"/>
      <c r="R22" s="50"/>
      <c r="S22" s="50"/>
    </row>
    <row r="23" spans="1:21" x14ac:dyDescent="0.5">
      <c r="F23" s="52"/>
      <c r="G23" s="52"/>
      <c r="H23" s="52"/>
      <c r="I23" s="52"/>
      <c r="J23" s="52"/>
      <c r="K23" s="52"/>
      <c r="L23" s="52"/>
      <c r="M23" s="52"/>
      <c r="N23" s="52"/>
      <c r="O23" s="51"/>
      <c r="P23" s="51"/>
    </row>
  </sheetData>
  <mergeCells count="3">
    <mergeCell ref="A5:D6"/>
    <mergeCell ref="O5:P6"/>
    <mergeCell ref="B8:D8"/>
  </mergeCells>
  <pageMargins left="0.39370078740157483" right="0.19685039370078741" top="0.39370078740157483" bottom="0.98425196850393704" header="0.51181102362204722" footer="0.51181102362204722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2022-03-15T03:56:05Z</cp:lastPrinted>
  <dcterms:created xsi:type="dcterms:W3CDTF">2022-02-24T07:15:36Z</dcterms:created>
  <dcterms:modified xsi:type="dcterms:W3CDTF">2022-08-30T09:05:43Z</dcterms:modified>
</cp:coreProperties>
</file>