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/>
  <mc:AlternateContent xmlns:mc="http://schemas.openxmlformats.org/markup-compatibility/2006">
    <mc:Choice Requires="x15">
      <x15ac:absPath xmlns:x15ac="http://schemas.microsoft.com/office/spreadsheetml/2010/11/ac" url="D:\4.การupload Mapping_55_60ok\4_สำรวจแรงงงานปี54_60\ปี2560\3.Mappingรายไตรมาส\3.ไตรมาส3.60_y\"/>
    </mc:Choice>
  </mc:AlternateContent>
  <bookViews>
    <workbookView xWindow="-525" yWindow="-75" windowWidth="10065" windowHeight="8655" tabRatio="658"/>
  </bookViews>
  <sheets>
    <sheet name="ตารางที่7" sheetId="22" r:id="rId1"/>
  </sheets>
  <definedNames>
    <definedName name="_xlnm.Print_Area" localSheetId="0">ตารางที่7!$A$1:$D$38</definedName>
  </definedNames>
  <calcPr calcId="162913"/>
  <fileRecoveryPr autoRecover="0"/>
</workbook>
</file>

<file path=xl/calcChain.xml><?xml version="1.0" encoding="utf-8"?>
<calcChain xmlns="http://schemas.openxmlformats.org/spreadsheetml/2006/main">
  <c r="C31" i="22" l="1"/>
  <c r="B36" i="22" l="1"/>
  <c r="B20" i="22" l="1"/>
  <c r="D11" i="22" l="1"/>
  <c r="C11" i="22"/>
  <c r="D15" i="22" l="1"/>
  <c r="D6" i="22" s="1"/>
  <c r="D33" i="22" s="1"/>
  <c r="C15" i="22"/>
  <c r="C6" i="22" s="1"/>
  <c r="C28" i="22" l="1"/>
  <c r="C23" i="22"/>
  <c r="D27" i="22"/>
  <c r="C27" i="22"/>
  <c r="B15" i="22"/>
  <c r="D23" i="22"/>
  <c r="D26" i="22"/>
  <c r="D25" i="22"/>
  <c r="C26" i="22"/>
  <c r="C24" i="22"/>
  <c r="C25" i="22"/>
  <c r="C32" i="22"/>
  <c r="B11" i="22"/>
  <c r="B18" i="22"/>
  <c r="B17" i="22"/>
  <c r="B16" i="22"/>
  <c r="B14" i="22"/>
  <c r="B13" i="22"/>
  <c r="B10" i="22"/>
  <c r="B9" i="22"/>
  <c r="B8" i="22"/>
  <c r="B7" i="22"/>
  <c r="B12" i="22" l="1"/>
  <c r="C36" i="22" l="1"/>
  <c r="C35" i="22"/>
  <c r="C29" i="22"/>
  <c r="C30" i="22"/>
  <c r="C34" i="22"/>
  <c r="B6" i="22"/>
  <c r="D28" i="22"/>
  <c r="D29" i="22"/>
  <c r="D32" i="22"/>
  <c r="D36" i="22"/>
  <c r="D35" i="22"/>
  <c r="D34" i="22"/>
  <c r="D30" i="22"/>
  <c r="D31" i="22" l="1"/>
  <c r="B27" i="22"/>
  <c r="B28" i="22"/>
  <c r="B30" i="22"/>
  <c r="B23" i="22"/>
  <c r="B26" i="22"/>
  <c r="B34" i="22"/>
  <c r="B32" i="22"/>
  <c r="B25" i="22"/>
  <c r="B24" i="22"/>
  <c r="B33" i="22"/>
  <c r="B35" i="22"/>
  <c r="D22" i="22" l="1"/>
  <c r="B31" i="22"/>
  <c r="B22" i="22" l="1"/>
</calcChain>
</file>

<file path=xl/sharedStrings.xml><?xml version="1.0" encoding="utf-8"?>
<sst xmlns="http://schemas.openxmlformats.org/spreadsheetml/2006/main" count="39" uniqueCount="24">
  <si>
    <t>รวม</t>
  </si>
  <si>
    <t>ชาย</t>
  </si>
  <si>
    <t>หญิง</t>
  </si>
  <si>
    <t>ยอดรวม</t>
  </si>
  <si>
    <t>ร้อยละ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</si>
  <si>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</si>
  <si>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</si>
  <si>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</si>
  <si>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</si>
  <si>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</si>
  <si>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</si>
  <si>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</si>
  <si>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</si>
  <si>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</si>
  <si>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</si>
  <si>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</si>
  <si>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</si>
  <si>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</si>
  <si>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</si>
  <si>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5.3  สายวิชาการศึกษา</t>
  </si>
  <si>
    <t>จำนวน (คน)</t>
  </si>
  <si>
    <t>ตารางที่ 7  จำนวน และร้อยละของผู้มีงานทำ จำแนกตามระดับการศึกษาที่สำเร็จ และเพศ</t>
  </si>
  <si>
    <t xml:space="preserve">                ไตรมาสที่ 3 พ.ศ. 2560</t>
  </si>
  <si>
    <t>แหล่งที่มา  :  สรุปผลการสำรวจโครงการสำรวจภาวะการทำงานของประชากรจังหวัดเลย ไตรมาสที่ 3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</si>
</sst>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0.0"/>
    <numFmt numFmtId="189" formatCode="_-* #,##0.0_-;\-* #,##0.0_-;_-* &quot;-&quot;_-;_-@_-"/>
    <numFmt numFmtId="190" formatCode="_-* #,##0.000_-;\-* #,##0.000_-;_-* &quot;-&quot;_-;_-@_-"/>
    <numFmt numFmtId="191" formatCode="#,##0;[Red]#,##0"/>
  </numFmts>
  <fonts count="8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0" fontId="1" fillId="0" borderId="0"/>
  </cellStyleXfs>
  <cellXfs count="38">
    <xf numFmtId="0" fontId="0" fillId="0" borderId="0" xfId="0"/>
    <xf numFmtId="0" fontId="4" fillId="0" borderId="0" xfId="3" applyFont="1"/>
    <xf numFmtId="0" fontId="5" fillId="0" borderId="0" xfId="3" applyFont="1"/>
    <xf numFmtId="0" fontId="4" fillId="0" borderId="0" xfId="0" applyFont="1"/>
    <xf numFmtId="0" fontId="5" fillId="0" borderId="0" xfId="0" applyFont="1"/>
    <xf numFmtId="0" fontId="4" fillId="0" borderId="1" xfId="3" applyFont="1" applyBorder="1" applyAlignment="1">
      <alignment horizontal="center" vertical="center"/>
    </xf>
    <xf numFmtId="0" fontId="4" fillId="0" borderId="1" xfId="3" applyFont="1" applyBorder="1" applyAlignment="1">
      <alignment horizontal="right" vertical="center"/>
    </xf>
    <xf numFmtId="41" fontId="4" fillId="0" borderId="0" xfId="3" applyNumberFormat="1" applyFont="1"/>
    <xf numFmtId="0" fontId="4" fillId="0" borderId="3" xfId="3" applyFont="1" applyBorder="1" applyAlignment="1">
      <alignment horizontal="center"/>
    </xf>
    <xf numFmtId="0" fontId="4" fillId="0" borderId="0" xfId="3" applyFont="1" applyAlignment="1">
      <alignment horizontal="center"/>
    </xf>
    <xf numFmtId="41" fontId="4" fillId="0" borderId="0" xfId="3" applyNumberFormat="1" applyFont="1" applyFill="1" applyAlignment="1">
      <alignment horizontal="right"/>
    </xf>
    <xf numFmtId="191" fontId="4" fillId="0" borderId="0" xfId="3" applyNumberFormat="1" applyFont="1" applyFill="1" applyAlignment="1">
      <alignment horizontal="right"/>
    </xf>
    <xf numFmtId="0" fontId="4" fillId="0" borderId="0" xfId="3" applyFont="1" applyAlignment="1">
      <alignment vertical="center"/>
    </xf>
    <xf numFmtId="0" fontId="6" fillId="0" borderId="0" xfId="3" applyFont="1" applyBorder="1" applyAlignment="1">
      <alignment vertical="center"/>
    </xf>
    <xf numFmtId="41" fontId="5" fillId="0" borderId="0" xfId="3" applyNumberFormat="1" applyFont="1" applyAlignment="1">
      <alignment horizontal="right"/>
    </xf>
    <xf numFmtId="3" fontId="4" fillId="0" borderId="0" xfId="3" applyNumberFormat="1" applyFont="1" applyAlignment="1">
      <alignment horizontal="right"/>
    </xf>
    <xf numFmtId="0" fontId="5" fillId="0" borderId="0" xfId="3" applyFont="1" applyAlignment="1">
      <alignment vertical="center"/>
    </xf>
    <xf numFmtId="3" fontId="5" fillId="0" borderId="0" xfId="3" applyNumberFormat="1" applyFont="1" applyAlignment="1">
      <alignment horizontal="right"/>
    </xf>
    <xf numFmtId="0" fontId="5" fillId="0" borderId="0" xfId="3" applyFont="1" applyAlignment="1" applyProtection="1">
      <alignment horizontal="left" vertical="center"/>
    </xf>
    <xf numFmtId="0" fontId="5" fillId="0" borderId="0" xfId="3" applyFont="1" applyBorder="1" applyAlignment="1" applyProtection="1">
      <alignment horizontal="left" vertical="center"/>
    </xf>
    <xf numFmtId="187" fontId="5" fillId="0" borderId="0" xfId="3" applyNumberFormat="1" applyFont="1" applyBorder="1" applyAlignment="1" applyProtection="1">
      <alignment horizontal="left" vertical="center"/>
    </xf>
    <xf numFmtId="41" fontId="5" fillId="0" borderId="0" xfId="4" applyNumberFormat="1" applyFont="1" applyAlignment="1">
      <alignment horizontal="right" wrapText="1"/>
    </xf>
    <xf numFmtId="3" fontId="5" fillId="0" borderId="0" xfId="3" applyNumberFormat="1" applyFont="1" applyAlignment="1">
      <alignment horizontal="right" vertical="center"/>
    </xf>
    <xf numFmtId="3" fontId="5" fillId="0" borderId="0" xfId="4" applyNumberFormat="1" applyFont="1" applyAlignment="1">
      <alignment horizontal="right"/>
    </xf>
    <xf numFmtId="190" fontId="5" fillId="0" borderId="0" xfId="3" applyNumberFormat="1" applyFont="1" applyAlignment="1">
      <alignment horizontal="right"/>
    </xf>
    <xf numFmtId="190" fontId="5" fillId="0" borderId="0" xfId="4" applyNumberFormat="1" applyFont="1" applyBorder="1" applyAlignment="1">
      <alignment horizontal="right" wrapText="1"/>
    </xf>
    <xf numFmtId="190" fontId="5" fillId="0" borderId="0" xfId="4" applyNumberFormat="1" applyFont="1" applyBorder="1" applyAlignment="1">
      <alignment horizontal="right"/>
    </xf>
    <xf numFmtId="0" fontId="4" fillId="0" borderId="0" xfId="3" applyFont="1" applyAlignment="1">
      <alignment horizontal="center"/>
    </xf>
    <xf numFmtId="0" fontId="4" fillId="0" borderId="0" xfId="3" applyFont="1" applyBorder="1" applyAlignment="1">
      <alignment horizontal="center" vertical="center"/>
    </xf>
    <xf numFmtId="189" fontId="4" fillId="0" borderId="0" xfId="3" applyNumberFormat="1" applyFont="1" applyBorder="1" applyAlignment="1">
      <alignment horizontal="right" vertical="center"/>
    </xf>
    <xf numFmtId="189" fontId="5" fillId="0" borderId="0" xfId="3" applyNumberFormat="1" applyFont="1" applyBorder="1" applyAlignment="1">
      <alignment horizontal="right" vertical="center"/>
    </xf>
    <xf numFmtId="190" fontId="5" fillId="0" borderId="0" xfId="3" applyNumberFormat="1" applyFont="1" applyBorder="1" applyAlignment="1">
      <alignment horizontal="right" vertical="center"/>
    </xf>
    <xf numFmtId="0" fontId="5" fillId="0" borderId="2" xfId="3" applyFont="1" applyBorder="1" applyAlignment="1" applyProtection="1">
      <alignment horizontal="left" vertical="center"/>
    </xf>
    <xf numFmtId="190" fontId="5" fillId="0" borderId="2" xfId="3" applyNumberFormat="1" applyFont="1" applyBorder="1" applyAlignment="1">
      <alignment horizontal="right" vertical="center"/>
    </xf>
    <xf numFmtId="189" fontId="5" fillId="0" borderId="2" xfId="3" applyNumberFormat="1" applyFont="1" applyBorder="1" applyAlignment="1">
      <alignment horizontal="right" vertical="center"/>
    </xf>
    <xf numFmtId="0" fontId="7" fillId="0" borderId="0" xfId="3" applyFont="1"/>
    <xf numFmtId="188" fontId="5" fillId="0" borderId="0" xfId="3" applyNumberFormat="1" applyFont="1"/>
    <xf numFmtId="0" fontId="7" fillId="0" borderId="0" xfId="0" applyFont="1" applyBorder="1"/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38"/>
  <sheetViews>
    <sheetView showGridLines="0" tabSelected="1" view="pageBreakPreview" zoomScale="80" zoomScaleNormal="75" zoomScaleSheetLayoutView="80" workbookViewId="0">
      <selection activeCell="C8" sqref="C8"/>
    </sheetView>
  </sheetViews>
  <sheetFormatPr defaultRowHeight="30.75" customHeight="1" x14ac:dyDescent="0.35"/>
  <cols>
    <col min="1" max="1" width="40.42578125" style="2" customWidth="1"/>
    <col min="2" max="4" width="21.7109375" style="2" customWidth="1"/>
    <col min="5" max="16384" width="9.140625" style="2"/>
  </cols>
  <sheetData>
    <row r="1" spans="1:6" s="1" customFormat="1" ht="23.25" x14ac:dyDescent="0.35">
      <c r="A1" s="1" t="s">
        <v>21</v>
      </c>
      <c r="B1" s="2"/>
      <c r="C1" s="2"/>
      <c r="D1" s="2"/>
    </row>
    <row r="2" spans="1:6" s="4" customFormat="1" ht="23.25" x14ac:dyDescent="0.35">
      <c r="A2" s="3" t="s">
        <v>22</v>
      </c>
    </row>
    <row r="3" spans="1:6" ht="8.25" customHeight="1" x14ac:dyDescent="0.35">
      <c r="A3" s="1"/>
    </row>
    <row r="4" spans="1:6" s="1" customFormat="1" ht="26.1" customHeight="1" x14ac:dyDescent="0.35">
      <c r="A4" s="5" t="s">
        <v>5</v>
      </c>
      <c r="B4" s="6" t="s">
        <v>0</v>
      </c>
      <c r="C4" s="6" t="s">
        <v>1</v>
      </c>
      <c r="D4" s="6" t="s">
        <v>2</v>
      </c>
    </row>
    <row r="5" spans="1:6" s="1" customFormat="1" ht="23.25" x14ac:dyDescent="0.35">
      <c r="A5" s="7"/>
      <c r="B5" s="8" t="s">
        <v>20</v>
      </c>
      <c r="C5" s="8"/>
      <c r="D5" s="8"/>
    </row>
    <row r="6" spans="1:6" s="12" customFormat="1" ht="21" customHeight="1" x14ac:dyDescent="0.35">
      <c r="A6" s="9" t="s">
        <v>3</v>
      </c>
      <c r="B6" s="10">
        <f>SUM(C6:D6)</f>
        <v>295967</v>
      </c>
      <c r="C6" s="11">
        <f>C7+C8+C9+C10+C11+C15</f>
        <v>165263</v>
      </c>
      <c r="D6" s="11">
        <f>D7+D8+D9+D10+D11+D15+D20</f>
        <v>130704</v>
      </c>
    </row>
    <row r="7" spans="1:6" s="16" customFormat="1" ht="24.95" customHeight="1" x14ac:dyDescent="0.35">
      <c r="A7" s="13" t="s">
        <v>7</v>
      </c>
      <c r="B7" s="14">
        <f>SUM(C7:D7)</f>
        <v>2501</v>
      </c>
      <c r="C7" s="23">
        <v>981</v>
      </c>
      <c r="D7" s="23">
        <v>1520</v>
      </c>
      <c r="E7" s="15"/>
      <c r="F7" s="15"/>
    </row>
    <row r="8" spans="1:6" s="16" customFormat="1" ht="24.95" customHeight="1" x14ac:dyDescent="0.35">
      <c r="A8" s="2" t="s">
        <v>6</v>
      </c>
      <c r="B8" s="14">
        <f t="shared" ref="B8:B18" si="0">SUM(C8:D8)</f>
        <v>73935</v>
      </c>
      <c r="C8" s="23">
        <v>41322</v>
      </c>
      <c r="D8" s="23">
        <v>32613</v>
      </c>
      <c r="F8" s="17"/>
    </row>
    <row r="9" spans="1:6" s="16" customFormat="1" ht="24.95" customHeight="1" x14ac:dyDescent="0.35">
      <c r="A9" s="18" t="s">
        <v>8</v>
      </c>
      <c r="B9" s="14">
        <f t="shared" si="0"/>
        <v>102369</v>
      </c>
      <c r="C9" s="23">
        <v>55187</v>
      </c>
      <c r="D9" s="23">
        <v>47182</v>
      </c>
      <c r="F9" s="17"/>
    </row>
    <row r="10" spans="1:6" s="16" customFormat="1" ht="24.95" customHeight="1" x14ac:dyDescent="0.35">
      <c r="A10" s="18" t="s">
        <v>9</v>
      </c>
      <c r="B10" s="14">
        <f t="shared" si="0"/>
        <v>46227</v>
      </c>
      <c r="C10" s="23">
        <v>28880</v>
      </c>
      <c r="D10" s="23">
        <v>17347</v>
      </c>
    </row>
    <row r="11" spans="1:6" ht="24.95" customHeight="1" x14ac:dyDescent="0.35">
      <c r="A11" s="2" t="s">
        <v>10</v>
      </c>
      <c r="B11" s="14">
        <f t="shared" si="0"/>
        <v>36196</v>
      </c>
      <c r="C11" s="23">
        <f>C12+C13</f>
        <v>23621</v>
      </c>
      <c r="D11" s="23">
        <f>D12+D13</f>
        <v>12575</v>
      </c>
    </row>
    <row r="12" spans="1:6" ht="24.95" customHeight="1" x14ac:dyDescent="0.35">
      <c r="A12" s="19" t="s">
        <v>11</v>
      </c>
      <c r="B12" s="14">
        <f t="shared" si="0"/>
        <v>32133</v>
      </c>
      <c r="C12" s="23">
        <v>21191</v>
      </c>
      <c r="D12" s="23">
        <v>10942</v>
      </c>
    </row>
    <row r="13" spans="1:6" ht="24.95" customHeight="1" x14ac:dyDescent="0.35">
      <c r="A13" s="19" t="s">
        <v>12</v>
      </c>
      <c r="B13" s="14">
        <f t="shared" si="0"/>
        <v>4063</v>
      </c>
      <c r="C13" s="23">
        <v>2430</v>
      </c>
      <c r="D13" s="23">
        <v>1633</v>
      </c>
    </row>
    <row r="14" spans="1:6" ht="24.95" customHeight="1" x14ac:dyDescent="0.35">
      <c r="A14" s="20" t="s">
        <v>19</v>
      </c>
      <c r="B14" s="14">
        <f t="shared" si="0"/>
        <v>0</v>
      </c>
      <c r="C14" s="21">
        <v>0</v>
      </c>
      <c r="D14" s="21">
        <v>0</v>
      </c>
    </row>
    <row r="15" spans="1:6" ht="24.95" customHeight="1" x14ac:dyDescent="0.35">
      <c r="A15" s="2" t="s">
        <v>13</v>
      </c>
      <c r="B15" s="14">
        <f t="shared" si="0"/>
        <v>34739</v>
      </c>
      <c r="C15" s="22">
        <f>C16+C17+C18</f>
        <v>15272</v>
      </c>
      <c r="D15" s="22">
        <f>D16+D17+D18</f>
        <v>19467</v>
      </c>
    </row>
    <row r="16" spans="1:6" s="16" customFormat="1" ht="24.95" customHeight="1" x14ac:dyDescent="0.35">
      <c r="A16" s="20" t="s">
        <v>14</v>
      </c>
      <c r="B16" s="14">
        <f t="shared" si="0"/>
        <v>17263</v>
      </c>
      <c r="C16" s="23">
        <v>8587</v>
      </c>
      <c r="D16" s="23">
        <v>8676</v>
      </c>
    </row>
    <row r="17" spans="1:4" s="16" customFormat="1" ht="24.95" customHeight="1" x14ac:dyDescent="0.35">
      <c r="A17" s="20" t="s">
        <v>15</v>
      </c>
      <c r="B17" s="14">
        <f t="shared" si="0"/>
        <v>9488</v>
      </c>
      <c r="C17" s="23">
        <v>4408</v>
      </c>
      <c r="D17" s="23">
        <v>5080</v>
      </c>
    </row>
    <row r="18" spans="1:4" s="16" customFormat="1" ht="24.95" customHeight="1" x14ac:dyDescent="0.35">
      <c r="A18" s="20" t="s">
        <v>16</v>
      </c>
      <c r="B18" s="14">
        <f t="shared" si="0"/>
        <v>7988</v>
      </c>
      <c r="C18" s="23">
        <v>2277</v>
      </c>
      <c r="D18" s="23">
        <v>5711</v>
      </c>
    </row>
    <row r="19" spans="1:4" s="16" customFormat="1" ht="24.95" customHeight="1" x14ac:dyDescent="0.35">
      <c r="A19" s="19" t="s">
        <v>17</v>
      </c>
      <c r="B19" s="24">
        <v>0</v>
      </c>
      <c r="C19" s="25">
        <v>0</v>
      </c>
      <c r="D19" s="25">
        <v>0</v>
      </c>
    </row>
    <row r="20" spans="1:4" s="16" customFormat="1" ht="24.95" customHeight="1" x14ac:dyDescent="0.35">
      <c r="A20" s="19" t="s">
        <v>18</v>
      </c>
      <c r="B20" s="24">
        <f>SUM(C20:D20)</f>
        <v>0</v>
      </c>
      <c r="C20" s="25">
        <v>0</v>
      </c>
      <c r="D20" s="26">
        <v>0</v>
      </c>
    </row>
    <row r="21" spans="1:4" ht="23.25" x14ac:dyDescent="0.35">
      <c r="B21" s="27" t="s">
        <v>4</v>
      </c>
      <c r="C21" s="27"/>
      <c r="D21" s="27"/>
    </row>
    <row r="22" spans="1:4" ht="18.75" customHeight="1" x14ac:dyDescent="0.35">
      <c r="A22" s="28" t="s">
        <v>3</v>
      </c>
      <c r="B22" s="29">
        <f>SUM(B23:B27,B31)</f>
        <v>100.02</v>
      </c>
      <c r="C22" s="29">
        <v>100</v>
      </c>
      <c r="D22" s="29">
        <f>SUM(D23:D27,D31,D35,D36)</f>
        <v>99.948200514138819</v>
      </c>
    </row>
    <row r="23" spans="1:4" ht="24.95" customHeight="1" x14ac:dyDescent="0.35">
      <c r="A23" s="13" t="s">
        <v>7</v>
      </c>
      <c r="B23" s="30">
        <f>+B7/$B$6*100+0.02</f>
        <v>0.86502664148367903</v>
      </c>
      <c r="C23" s="30">
        <f>+C7/$C$6*100</f>
        <v>0.59359929324773242</v>
      </c>
      <c r="D23" s="30">
        <f>+D7/$D$6*100</f>
        <v>1.1629330395397235</v>
      </c>
    </row>
    <row r="24" spans="1:4" ht="24.95" customHeight="1" x14ac:dyDescent="0.35">
      <c r="A24" s="2" t="s">
        <v>6</v>
      </c>
      <c r="B24" s="30">
        <f t="shared" ref="B24:B25" si="1">+B8/$B$6*100</f>
        <v>24.980825565012317</v>
      </c>
      <c r="C24" s="30">
        <f>+C8/$C$6*100</f>
        <v>25.003781850746993</v>
      </c>
      <c r="D24" s="30">
        <v>24.9</v>
      </c>
    </row>
    <row r="25" spans="1:4" ht="24.95" customHeight="1" x14ac:dyDescent="0.35">
      <c r="A25" s="18" t="s">
        <v>8</v>
      </c>
      <c r="B25" s="30">
        <f t="shared" si="1"/>
        <v>34.587977713731597</v>
      </c>
      <c r="C25" s="30">
        <f>+C9/$C$6*100</f>
        <v>33.393439547872177</v>
      </c>
      <c r="D25" s="30">
        <f t="shared" ref="D25:D27" si="2">+D9/$D$6*100</f>
        <v>36.098359652344229</v>
      </c>
    </row>
    <row r="26" spans="1:4" ht="24.95" customHeight="1" x14ac:dyDescent="0.35">
      <c r="A26" s="18" t="s">
        <v>9</v>
      </c>
      <c r="B26" s="30">
        <f>+B10/$B$6*100</f>
        <v>15.618971033932837</v>
      </c>
      <c r="C26" s="30">
        <f>+C10/$C$6*100</f>
        <v>17.47517593169675</v>
      </c>
      <c r="D26" s="30">
        <f t="shared" si="2"/>
        <v>13.271973313747093</v>
      </c>
    </row>
    <row r="27" spans="1:4" ht="24.95" customHeight="1" x14ac:dyDescent="0.35">
      <c r="A27" s="2" t="s">
        <v>10</v>
      </c>
      <c r="B27" s="30">
        <f>+B11/$B$6*100</f>
        <v>12.229741829325565</v>
      </c>
      <c r="C27" s="30">
        <f>+C11/$C$6*100</f>
        <v>14.292975439148508</v>
      </c>
      <c r="D27" s="30">
        <f t="shared" si="2"/>
        <v>9.6209756396131709</v>
      </c>
    </row>
    <row r="28" spans="1:4" ht="24.95" customHeight="1" x14ac:dyDescent="0.35">
      <c r="A28" s="19" t="s">
        <v>11</v>
      </c>
      <c r="B28" s="30">
        <f>+B12/$B$6*100</f>
        <v>10.856953646859278</v>
      </c>
      <c r="C28" s="30">
        <f t="shared" ref="C28:C36" si="3">+C12/$C$6*100</f>
        <v>12.822591868718348</v>
      </c>
      <c r="D28" s="30">
        <f t="shared" ref="D28:D36" si="4">+D12/$D$6*100</f>
        <v>8.3715877096339817</v>
      </c>
    </row>
    <row r="29" spans="1:4" ht="24.95" customHeight="1" x14ac:dyDescent="0.35">
      <c r="A29" s="19" t="s">
        <v>12</v>
      </c>
      <c r="B29" s="30">
        <v>1.3</v>
      </c>
      <c r="C29" s="30">
        <f t="shared" si="3"/>
        <v>1.4703835704301627</v>
      </c>
      <c r="D29" s="30">
        <f>+D13/$D$6*100</f>
        <v>1.2493879299791895</v>
      </c>
    </row>
    <row r="30" spans="1:4" ht="24.95" customHeight="1" x14ac:dyDescent="0.35">
      <c r="A30" s="20" t="s">
        <v>19</v>
      </c>
      <c r="B30" s="30">
        <f>+B14/$B$6*100</f>
        <v>0</v>
      </c>
      <c r="C30" s="30">
        <f t="shared" si="3"/>
        <v>0</v>
      </c>
      <c r="D30" s="30">
        <f>+D14/$D$6*100</f>
        <v>0</v>
      </c>
    </row>
    <row r="31" spans="1:4" ht="24.95" customHeight="1" x14ac:dyDescent="0.35">
      <c r="A31" s="2" t="s">
        <v>13</v>
      </c>
      <c r="B31" s="30">
        <f>SUM(B32:B34)</f>
        <v>11.737457216514004</v>
      </c>
      <c r="C31" s="30">
        <f>+C15/$C$6*100</f>
        <v>9.2410279372878374</v>
      </c>
      <c r="D31" s="30">
        <f>SUM(D32:D34)</f>
        <v>14.8939588688946</v>
      </c>
    </row>
    <row r="32" spans="1:4" ht="24.95" customHeight="1" x14ac:dyDescent="0.35">
      <c r="A32" s="20" t="s">
        <v>14</v>
      </c>
      <c r="B32" s="30">
        <f>+B16/$B$6*100</f>
        <v>5.8327448668263688</v>
      </c>
      <c r="C32" s="30">
        <f>+C16/$C$6*100</f>
        <v>5.1959603783060944</v>
      </c>
      <c r="D32" s="30">
        <f t="shared" si="4"/>
        <v>6.6378993756885789</v>
      </c>
    </row>
    <row r="33" spans="1:4" ht="24.95" customHeight="1" x14ac:dyDescent="0.35">
      <c r="A33" s="20" t="s">
        <v>15</v>
      </c>
      <c r="B33" s="30">
        <f>+B17/$B$6*100</f>
        <v>3.2057628046370037</v>
      </c>
      <c r="C33" s="30">
        <v>2.6</v>
      </c>
      <c r="D33" s="30">
        <f t="shared" si="4"/>
        <v>3.8866446321459178</v>
      </c>
    </row>
    <row r="34" spans="1:4" ht="24.95" customHeight="1" x14ac:dyDescent="0.35">
      <c r="A34" s="20" t="s">
        <v>16</v>
      </c>
      <c r="B34" s="30">
        <f>+B18/$B$6*100</f>
        <v>2.6989495450506307</v>
      </c>
      <c r="C34" s="30">
        <f t="shared" si="3"/>
        <v>1.3778038641438193</v>
      </c>
      <c r="D34" s="30">
        <f>+D18/$D$6*100</f>
        <v>4.3694148610601049</v>
      </c>
    </row>
    <row r="35" spans="1:4" ht="24.95" customHeight="1" x14ac:dyDescent="0.35">
      <c r="A35" s="19" t="s">
        <v>17</v>
      </c>
      <c r="B35" s="31">
        <f>+B19/$B$6*100</f>
        <v>0</v>
      </c>
      <c r="C35" s="30">
        <f t="shared" si="3"/>
        <v>0</v>
      </c>
      <c r="D35" s="30">
        <f t="shared" si="4"/>
        <v>0</v>
      </c>
    </row>
    <row r="36" spans="1:4" ht="24.95" customHeight="1" x14ac:dyDescent="0.35">
      <c r="A36" s="32" t="s">
        <v>18</v>
      </c>
      <c r="B36" s="33">
        <f>+B20/$B$6*100</f>
        <v>0</v>
      </c>
      <c r="C36" s="34">
        <f t="shared" si="3"/>
        <v>0</v>
      </c>
      <c r="D36" s="34">
        <f t="shared" si="4"/>
        <v>0</v>
      </c>
    </row>
    <row r="37" spans="1:4" ht="17.25" customHeight="1" x14ac:dyDescent="0.35">
      <c r="A37" s="35"/>
      <c r="B37" s="36"/>
      <c r="C37" s="36"/>
      <c r="D37" s="36"/>
    </row>
    <row r="38" spans="1:4" ht="26.25" customHeight="1" x14ac:dyDescent="0.35">
      <c r="A38" s="37" t="s">
        <v>23</v>
      </c>
    </row>
  </sheetData>
  <mergeCells count="2">
    <mergeCell ref="B5:D5"/>
    <mergeCell ref="B21:D21"/>
  </mergeCells>
  <pageMargins left="0.98425196850393704" right="0.78740157480314965" top="0.70866141732283472" bottom="0.23622047244094491" header="0.31496062992125984" footer="0.62992125984251968"/>
  <pageSetup paperSize="9" scale="85" firstPageNumber="12" orientation="portrait" useFirstPageNumber="1" r:id="rId1"/>
  <headerFooter alignWithMargins="0"/>
  <ignoredErrors>
    <ignoredError sqref="B3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2017-05-16T04:15:58Z</cp:lastPrinted>
  <dcterms:created xsi:type="dcterms:W3CDTF">2000-11-20T04:06:35Z</dcterms:created>
  <dcterms:modified xsi:type="dcterms:W3CDTF">2017-10-04T02:17:55Z</dcterms:modified>
</cp:coreProperties>
</file>