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ก.ย.61\9.กย.61_พี่พรkey\MA.961upweb\"/>
    </mc:Choice>
  </mc:AlternateContent>
  <xr:revisionPtr revIDLastSave="0" documentId="13_ncr:1_{5FFE0306-8210-4DE5-8ED5-978FD1F58D48}" xr6:coauthVersionLast="40" xr6:coauthVersionMax="40" xr10:uidLastSave="{00000000-0000-0000-0000-000000000000}"/>
  <bookViews>
    <workbookView xWindow="0" yWindow="0" windowWidth="20490" windowHeight="7575" xr2:uid="{05EEB1F5-C883-46A9-B5CD-6C6FAE05E03F}"/>
  </bookViews>
  <sheets>
    <sheet name="ตารางที่7ok" sheetId="1" r:id="rId1"/>
  </sheets>
  <definedNames>
    <definedName name="_xlnm.Print_Area" localSheetId="0">ตารางที่7ok!$A$1:$D$38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D6" i="1" s="1"/>
  <c r="D32" i="1" s="1"/>
  <c r="C15" i="1"/>
  <c r="B14" i="1"/>
  <c r="B13" i="1"/>
  <c r="B12" i="1"/>
  <c r="D11" i="1"/>
  <c r="C11" i="1"/>
  <c r="B11" i="1" s="1"/>
  <c r="B10" i="1"/>
  <c r="B9" i="1"/>
  <c r="B8" i="1"/>
  <c r="B7" i="1"/>
  <c r="C6" i="1" l="1"/>
  <c r="C36" i="1" s="1"/>
  <c r="B6" i="1"/>
  <c r="B23" i="1" s="1"/>
  <c r="B24" i="1"/>
  <c r="B26" i="1"/>
  <c r="D27" i="1"/>
  <c r="B29" i="1"/>
  <c r="B15" i="1"/>
  <c r="B32" i="1"/>
  <c r="B34" i="1"/>
  <c r="B36" i="1"/>
  <c r="B31" i="1"/>
  <c r="C23" i="1"/>
  <c r="C24" i="1"/>
  <c r="C25" i="1"/>
  <c r="C26" i="1"/>
  <c r="C28" i="1"/>
  <c r="C29" i="1"/>
  <c r="C30" i="1"/>
  <c r="C32" i="1"/>
  <c r="D33" i="1"/>
  <c r="D34" i="1"/>
  <c r="D35" i="1"/>
  <c r="D36" i="1"/>
  <c r="D23" i="1"/>
  <c r="D24" i="1"/>
  <c r="D25" i="1"/>
  <c r="D26" i="1"/>
  <c r="D28" i="1"/>
  <c r="D29" i="1"/>
  <c r="D30" i="1"/>
  <c r="C33" i="1"/>
  <c r="C34" i="1"/>
  <c r="C35" i="1"/>
  <c r="B35" i="1" l="1"/>
  <c r="B25" i="1"/>
  <c r="B28" i="1"/>
  <c r="B30" i="1"/>
  <c r="B27" i="1"/>
  <c r="C31" i="1"/>
  <c r="C27" i="1"/>
  <c r="C22" i="1" s="1"/>
  <c r="D31" i="1"/>
  <c r="D22" i="1" s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<sst xmlns="http://schemas.openxmlformats.org/spreadsheetml/2006/main" count="40" uniqueCount="25">
  <si>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</si>
  <si>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เดือนกันยายน พ.ศ. 2561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</si>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</sst>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#,##0.0"/>
    <numFmt numFmtId="189" formatCode="_-* #,##0.0_-;\-* #,##0.0_-;_-* &quot;-&quot;_-;_-@_-"/>
    <numFmt numFmtId="190" formatCode="_-* #,##0.000_-;\-* #,##0.000_-;_-* &quot;-&quot;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41" fontId="3" fillId="0" borderId="0" xfId="1" applyNumberFormat="1" applyFont="1" applyFill="1"/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horizontal="left"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 applyProtection="1">
      <alignment horizontal="left" vertical="center"/>
    </xf>
    <xf numFmtId="187" fontId="4" fillId="0" borderId="0" xfId="1" applyNumberFormat="1" applyFont="1" applyFill="1" applyBorder="1" applyAlignment="1" applyProtection="1">
      <alignment horizontal="left" vertical="center"/>
    </xf>
    <xf numFmtId="41" fontId="4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189" fontId="3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/>
    </xf>
    <xf numFmtId="190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 applyProtection="1">
      <alignment horizontal="left" vertical="center"/>
    </xf>
    <xf numFmtId="190" fontId="4" fillId="0" borderId="3" xfId="1" applyNumberFormat="1" applyFont="1" applyFill="1" applyBorder="1" applyAlignment="1">
      <alignment horizontal="right" vertical="center"/>
    </xf>
    <xf numFmtId="189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Fill="1"/>
  </cellXfs>
  <cellStyles count="2">
    <cellStyle name="Normal 2" xfId="1" xr:uid="{215D8F5E-97B4-461E-B50C-A11B2E01EDE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7002-E3DB-4445-8C1B-021F7144ECC4}">
  <sheetPr>
    <tabColor rgb="FF00B050"/>
  </sheetPr>
  <dimension ref="A1:D38"/>
  <sheetViews>
    <sheetView showGridLines="0" tabSelected="1" view="pageBreakPreview" zoomScale="80" zoomScaleNormal="75" zoomScaleSheetLayoutView="80" workbookViewId="0">
      <selection activeCell="B42" sqref="B42"/>
    </sheetView>
  </sheetViews>
  <sheetFormatPr defaultRowHeight="30.75" customHeight="1" x14ac:dyDescent="0.35"/>
  <cols>
    <col min="1" max="1" width="40.42578125" style="3" customWidth="1"/>
    <col min="2" max="4" width="21.7109375" style="3" customWidth="1"/>
    <col min="5" max="16384" width="9.140625" style="3"/>
  </cols>
  <sheetData>
    <row r="1" spans="1:4" s="2" customFormat="1" ht="23.25" x14ac:dyDescent="0.35">
      <c r="A1" s="2" t="s">
        <v>0</v>
      </c>
      <c r="B1" s="3"/>
      <c r="C1" s="3"/>
      <c r="D1" s="3"/>
    </row>
    <row r="2" spans="1:4" s="5" customFormat="1" ht="23.25" x14ac:dyDescent="0.35">
      <c r="A2" s="4" t="s">
        <v>1</v>
      </c>
    </row>
    <row r="3" spans="1:4" ht="9" customHeight="1" x14ac:dyDescent="0.35">
      <c r="A3" s="2"/>
    </row>
    <row r="4" spans="1:4" s="2" customFormat="1" ht="26.1" customHeight="1" x14ac:dyDescent="0.35">
      <c r="A4" s="6" t="s">
        <v>2</v>
      </c>
      <c r="B4" s="7" t="s">
        <v>3</v>
      </c>
      <c r="C4" s="7" t="s">
        <v>4</v>
      </c>
      <c r="D4" s="7" t="s">
        <v>5</v>
      </c>
    </row>
    <row r="5" spans="1:4" s="2" customFormat="1" ht="23.25" x14ac:dyDescent="0.35">
      <c r="A5" s="8"/>
      <c r="B5" s="9" t="s">
        <v>6</v>
      </c>
      <c r="C5" s="9"/>
      <c r="D5" s="9"/>
    </row>
    <row r="6" spans="1:4" s="13" customFormat="1" ht="21" customHeight="1" x14ac:dyDescent="0.35">
      <c r="A6" s="10" t="s">
        <v>7</v>
      </c>
      <c r="B6" s="11">
        <f>SUM(C6:D6)</f>
        <v>298249</v>
      </c>
      <c r="C6" s="12">
        <f>C7+C8+C9+C10+C11+C15+C20</f>
        <v>163420</v>
      </c>
      <c r="D6" s="12">
        <f>D7+D8+D9+D10+D11+D15+D20</f>
        <v>134829</v>
      </c>
    </row>
    <row r="7" spans="1:4" s="16" customFormat="1" ht="24.95" customHeight="1" x14ac:dyDescent="0.35">
      <c r="A7" s="14" t="s">
        <v>8</v>
      </c>
      <c r="B7" s="15">
        <f>SUM(C7:D7)</f>
        <v>1562</v>
      </c>
      <c r="C7" s="15">
        <v>402</v>
      </c>
      <c r="D7" s="15">
        <v>1160</v>
      </c>
    </row>
    <row r="8" spans="1:4" s="16" customFormat="1" ht="24.95" customHeight="1" x14ac:dyDescent="0.35">
      <c r="A8" s="3" t="s">
        <v>9</v>
      </c>
      <c r="B8" s="15">
        <f t="shared" ref="B8:B20" si="0">SUM(C8:D8)</f>
        <v>64014</v>
      </c>
      <c r="C8" s="15">
        <v>35985</v>
      </c>
      <c r="D8" s="15">
        <v>28029</v>
      </c>
    </row>
    <row r="9" spans="1:4" s="16" customFormat="1" ht="24.95" customHeight="1" x14ac:dyDescent="0.35">
      <c r="A9" s="17" t="s">
        <v>10</v>
      </c>
      <c r="B9" s="15">
        <f t="shared" si="0"/>
        <v>102488</v>
      </c>
      <c r="C9" s="15">
        <v>55024</v>
      </c>
      <c r="D9" s="15">
        <v>47464</v>
      </c>
    </row>
    <row r="10" spans="1:4" s="16" customFormat="1" ht="24.95" customHeight="1" x14ac:dyDescent="0.35">
      <c r="A10" s="17" t="s">
        <v>11</v>
      </c>
      <c r="B10" s="15">
        <f t="shared" si="0"/>
        <v>52281</v>
      </c>
      <c r="C10" s="15">
        <v>34192</v>
      </c>
      <c r="D10" s="15">
        <v>18089</v>
      </c>
    </row>
    <row r="11" spans="1:4" ht="24.95" customHeight="1" x14ac:dyDescent="0.35">
      <c r="A11" s="3" t="s">
        <v>12</v>
      </c>
      <c r="B11" s="15">
        <f t="shared" si="0"/>
        <v>38582</v>
      </c>
      <c r="C11" s="18">
        <f>SUM(C12:C14)</f>
        <v>23221</v>
      </c>
      <c r="D11" s="18">
        <f>SUM(D12:D14)</f>
        <v>15361</v>
      </c>
    </row>
    <row r="12" spans="1:4" ht="24.95" customHeight="1" x14ac:dyDescent="0.35">
      <c r="A12" s="19" t="s">
        <v>13</v>
      </c>
      <c r="B12" s="15">
        <f t="shared" si="0"/>
        <v>33382</v>
      </c>
      <c r="C12" s="15">
        <v>20111</v>
      </c>
      <c r="D12" s="15">
        <v>13271</v>
      </c>
    </row>
    <row r="13" spans="1:4" ht="24.95" customHeight="1" x14ac:dyDescent="0.35">
      <c r="A13" s="19" t="s">
        <v>14</v>
      </c>
      <c r="B13" s="15">
        <f t="shared" si="0"/>
        <v>5200</v>
      </c>
      <c r="C13" s="15">
        <v>3110</v>
      </c>
      <c r="D13" s="15">
        <v>2090</v>
      </c>
    </row>
    <row r="14" spans="1:4" ht="24.95" customHeight="1" x14ac:dyDescent="0.35">
      <c r="A14" s="20" t="s">
        <v>15</v>
      </c>
      <c r="B14" s="15">
        <f t="shared" si="0"/>
        <v>0</v>
      </c>
      <c r="C14" s="15">
        <v>0</v>
      </c>
      <c r="D14" s="15">
        <v>0</v>
      </c>
    </row>
    <row r="15" spans="1:4" ht="24.95" customHeight="1" x14ac:dyDescent="0.35">
      <c r="A15" s="3" t="s">
        <v>16</v>
      </c>
      <c r="B15" s="15">
        <f t="shared" si="0"/>
        <v>39322</v>
      </c>
      <c r="C15" s="18">
        <f>SUM(C16:C18)</f>
        <v>14596</v>
      </c>
      <c r="D15" s="18">
        <f>SUM(D16:D18)</f>
        <v>24726</v>
      </c>
    </row>
    <row r="16" spans="1:4" s="16" customFormat="1" ht="24.95" customHeight="1" x14ac:dyDescent="0.35">
      <c r="A16" s="20" t="s">
        <v>17</v>
      </c>
      <c r="B16" s="15">
        <f t="shared" si="0"/>
        <v>20045</v>
      </c>
      <c r="C16" s="15">
        <v>7607</v>
      </c>
      <c r="D16" s="15">
        <v>12438</v>
      </c>
    </row>
    <row r="17" spans="1:4" s="16" customFormat="1" ht="24.95" customHeight="1" x14ac:dyDescent="0.35">
      <c r="A17" s="20" t="s">
        <v>18</v>
      </c>
      <c r="B17" s="15">
        <f t="shared" si="0"/>
        <v>11164</v>
      </c>
      <c r="C17" s="15">
        <v>5498</v>
      </c>
      <c r="D17" s="15">
        <v>5666</v>
      </c>
    </row>
    <row r="18" spans="1:4" s="16" customFormat="1" ht="24.95" customHeight="1" x14ac:dyDescent="0.35">
      <c r="A18" s="20" t="s">
        <v>19</v>
      </c>
      <c r="B18" s="15">
        <f t="shared" si="0"/>
        <v>8113</v>
      </c>
      <c r="C18" s="15">
        <v>1491</v>
      </c>
      <c r="D18" s="15">
        <v>6622</v>
      </c>
    </row>
    <row r="19" spans="1:4" s="16" customFormat="1" ht="24.95" customHeight="1" x14ac:dyDescent="0.35">
      <c r="A19" s="19" t="s">
        <v>20</v>
      </c>
      <c r="B19" s="15">
        <f t="shared" si="0"/>
        <v>0</v>
      </c>
      <c r="C19" s="21">
        <v>0</v>
      </c>
      <c r="D19" s="21">
        <v>0</v>
      </c>
    </row>
    <row r="20" spans="1:4" s="16" customFormat="1" ht="24.95" customHeight="1" x14ac:dyDescent="0.35">
      <c r="A20" s="19" t="s">
        <v>21</v>
      </c>
      <c r="B20" s="15">
        <f t="shared" si="0"/>
        <v>0</v>
      </c>
      <c r="C20" s="21">
        <v>0</v>
      </c>
      <c r="D20" s="21">
        <v>0</v>
      </c>
    </row>
    <row r="21" spans="1:4" ht="23.25" x14ac:dyDescent="0.35">
      <c r="B21" s="22" t="s">
        <v>22</v>
      </c>
      <c r="C21" s="22"/>
      <c r="D21" s="22"/>
    </row>
    <row r="22" spans="1:4" ht="18.75" customHeight="1" x14ac:dyDescent="0.35">
      <c r="A22" s="23" t="s">
        <v>7</v>
      </c>
      <c r="B22" s="24">
        <v>100</v>
      </c>
      <c r="C22" s="24">
        <f>SUM(C23:C27,C31)-0.1</f>
        <v>99.950000000000017</v>
      </c>
      <c r="D22" s="24">
        <f>SUM(D23:D27,D31)</f>
        <v>99.970000000000013</v>
      </c>
    </row>
    <row r="23" spans="1:4" ht="24.95" customHeight="1" x14ac:dyDescent="0.35">
      <c r="A23" s="14" t="s">
        <v>8</v>
      </c>
      <c r="B23" s="25">
        <f>+B7/$B$6*100</f>
        <v>0.52372346596300412</v>
      </c>
      <c r="C23" s="25">
        <f t="shared" ref="C23:C36" si="1">+C7/$C$6*100</f>
        <v>0.24599192265328604</v>
      </c>
      <c r="D23" s="25">
        <f>+D7/$D$6*100</f>
        <v>0.86034903470321666</v>
      </c>
    </row>
    <row r="24" spans="1:4" ht="24.95" customHeight="1" x14ac:dyDescent="0.35">
      <c r="A24" s="3" t="s">
        <v>9</v>
      </c>
      <c r="B24" s="25">
        <f t="shared" ref="B24:B30" si="2">+B8/$B$6*100</f>
        <v>21.463273975771919</v>
      </c>
      <c r="C24" s="25">
        <f t="shared" si="1"/>
        <v>22.019948598702729</v>
      </c>
      <c r="D24" s="25">
        <f>+D8/$D$6*100-0.01</f>
        <v>20.778554391117638</v>
      </c>
    </row>
    <row r="25" spans="1:4" ht="24.95" customHeight="1" x14ac:dyDescent="0.35">
      <c r="A25" s="17" t="s">
        <v>10</v>
      </c>
      <c r="B25" s="25">
        <f t="shared" si="2"/>
        <v>34.36323340564428</v>
      </c>
      <c r="C25" s="25">
        <f>+C9/$C$6*100</f>
        <v>33.670297393219926</v>
      </c>
      <c r="D25" s="25">
        <f>+D9/$D$6*100</f>
        <v>35.203109123408169</v>
      </c>
    </row>
    <row r="26" spans="1:4" ht="24.95" customHeight="1" x14ac:dyDescent="0.35">
      <c r="A26" s="17" t="s">
        <v>11</v>
      </c>
      <c r="B26" s="25">
        <f>+B10/$B$6*100</f>
        <v>17.529312755449304</v>
      </c>
      <c r="C26" s="25">
        <f>+C10/$C$6*100</f>
        <v>20.922775670052626</v>
      </c>
      <c r="D26" s="25">
        <f t="shared" ref="D26:D36" si="3">+D10/$D$6*100</f>
        <v>13.416253179953868</v>
      </c>
    </row>
    <row r="27" spans="1:4" ht="24.95" customHeight="1" x14ac:dyDescent="0.35">
      <c r="A27" s="3" t="s">
        <v>12</v>
      </c>
      <c r="B27" s="25">
        <f>+B11/$B$6*100</f>
        <v>12.936170783472869</v>
      </c>
      <c r="C27" s="25">
        <f>SUM(C28:C30)</f>
        <v>14.309399094358096</v>
      </c>
      <c r="D27" s="25">
        <f t="shared" si="3"/>
        <v>11.392949587996648</v>
      </c>
    </row>
    <row r="28" spans="1:4" ht="24.95" customHeight="1" x14ac:dyDescent="0.35">
      <c r="A28" s="19" t="s">
        <v>13</v>
      </c>
      <c r="B28" s="25">
        <f t="shared" si="2"/>
        <v>11.192661165670295</v>
      </c>
      <c r="C28" s="25">
        <f>(+C12/$C$6*100)+0.1</f>
        <v>12.406327254925957</v>
      </c>
      <c r="D28" s="25">
        <f t="shared" si="3"/>
        <v>9.842837965126197</v>
      </c>
    </row>
    <row r="29" spans="1:4" ht="24.95" customHeight="1" x14ac:dyDescent="0.35">
      <c r="A29" s="19" t="s">
        <v>14</v>
      </c>
      <c r="B29" s="25">
        <f t="shared" si="2"/>
        <v>1.7435096178025744</v>
      </c>
      <c r="C29" s="25">
        <f t="shared" si="1"/>
        <v>1.903071839432138</v>
      </c>
      <c r="D29" s="25">
        <f>+D13/$D$6*100</f>
        <v>1.5501116228704508</v>
      </c>
    </row>
    <row r="30" spans="1:4" ht="24.95" customHeight="1" x14ac:dyDescent="0.35">
      <c r="A30" s="20" t="s">
        <v>15</v>
      </c>
      <c r="B30" s="26">
        <f t="shared" si="2"/>
        <v>0</v>
      </c>
      <c r="C30" s="25">
        <f t="shared" si="1"/>
        <v>0</v>
      </c>
      <c r="D30" s="25">
        <f>+D14/$D$6*100</f>
        <v>0</v>
      </c>
    </row>
    <row r="31" spans="1:4" ht="24.95" customHeight="1" x14ac:dyDescent="0.35">
      <c r="A31" s="3" t="s">
        <v>16</v>
      </c>
      <c r="B31" s="25">
        <f>SUM(B32:B34)</f>
        <v>13.24110458040094</v>
      </c>
      <c r="C31" s="25">
        <f>SUM(C32:C34)-0.04</f>
        <v>8.88158732101334</v>
      </c>
      <c r="D31" s="25">
        <f>SUM(D32:D34)-0.02</f>
        <v>18.318784682820464</v>
      </c>
    </row>
    <row r="32" spans="1:4" ht="24.95" customHeight="1" x14ac:dyDescent="0.35">
      <c r="A32" s="20" t="s">
        <v>17</v>
      </c>
      <c r="B32" s="25">
        <f>+B16/$B$6*100</f>
        <v>6.7208942863178081</v>
      </c>
      <c r="C32" s="25">
        <f>+C16/$C$6*100-0.01</f>
        <v>4.6448770040386735</v>
      </c>
      <c r="D32" s="25">
        <f t="shared" si="3"/>
        <v>9.2250183565850072</v>
      </c>
    </row>
    <row r="33" spans="1:4" ht="24.95" customHeight="1" x14ac:dyDescent="0.35">
      <c r="A33" s="20" t="s">
        <v>18</v>
      </c>
      <c r="B33" s="25">
        <v>3.8</v>
      </c>
      <c r="C33" s="25">
        <f t="shared" si="1"/>
        <v>3.3643372904173297</v>
      </c>
      <c r="D33" s="25">
        <f t="shared" si="3"/>
        <v>4.2023600264038157</v>
      </c>
    </row>
    <row r="34" spans="1:4" ht="24.95" customHeight="1" x14ac:dyDescent="0.35">
      <c r="A34" s="20" t="s">
        <v>19</v>
      </c>
      <c r="B34" s="25">
        <f>+B18/$B$6*100</f>
        <v>2.7202102940831319</v>
      </c>
      <c r="C34" s="25">
        <f t="shared" si="1"/>
        <v>0.91237302655733687</v>
      </c>
      <c r="D34" s="25">
        <f>+D18/$D$6*100</f>
        <v>4.911406299831639</v>
      </c>
    </row>
    <row r="35" spans="1:4" ht="24.95" customHeight="1" x14ac:dyDescent="0.35">
      <c r="A35" s="19" t="s">
        <v>20</v>
      </c>
      <c r="B35" s="26">
        <f>+B19/$B$6*100</f>
        <v>0</v>
      </c>
      <c r="C35" s="25">
        <f t="shared" si="1"/>
        <v>0</v>
      </c>
      <c r="D35" s="25">
        <f t="shared" si="3"/>
        <v>0</v>
      </c>
    </row>
    <row r="36" spans="1:4" ht="24.95" customHeight="1" x14ac:dyDescent="0.35">
      <c r="A36" s="27" t="s">
        <v>21</v>
      </c>
      <c r="B36" s="28">
        <f>+B20/$B$6*100</f>
        <v>0</v>
      </c>
      <c r="C36" s="29">
        <f t="shared" si="1"/>
        <v>0</v>
      </c>
      <c r="D36" s="29">
        <f t="shared" si="3"/>
        <v>0</v>
      </c>
    </row>
    <row r="37" spans="1:4" s="1" customFormat="1" ht="24" customHeight="1" x14ac:dyDescent="0.5">
      <c r="A37" s="30" t="s">
        <v>23</v>
      </c>
    </row>
    <row r="38" spans="1:4" s="1" customFormat="1" ht="23.25" customHeight="1" x14ac:dyDescent="0.5">
      <c r="A38" s="30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2018-12-21T09:25:22Z</dcterms:created>
  <dcterms:modified xsi:type="dcterms:W3CDTF">2018-12-21T09:26:48Z</dcterms:modified>
</cp:coreProperties>
</file>