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MA.12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D21" i="1" s="1"/>
  <c r="C27" i="1"/>
  <c r="D27" i="1"/>
  <c r="C28" i="1"/>
  <c r="D28" i="1"/>
  <c r="C30" i="1"/>
  <c r="D30" i="1"/>
  <c r="C31" i="1"/>
  <c r="D31" i="1"/>
  <c r="C32" i="1"/>
  <c r="D32" i="1"/>
  <c r="C33" i="1"/>
  <c r="D33" i="1"/>
  <c r="D35" i="1"/>
  <c r="B23" i="1"/>
  <c r="B24" i="1"/>
  <c r="B25" i="1"/>
  <c r="B26" i="1"/>
  <c r="B27" i="1"/>
  <c r="B28" i="1"/>
  <c r="B30" i="1"/>
  <c r="B31" i="1"/>
  <c r="B32" i="1"/>
  <c r="B33" i="1"/>
  <c r="B21" i="1" l="1"/>
  <c r="N7" i="1"/>
  <c r="N8" i="1"/>
  <c r="N9" i="1"/>
  <c r="N10" i="1"/>
  <c r="N11" i="1"/>
  <c r="N12" i="1"/>
  <c r="N13" i="1"/>
  <c r="N14" i="1"/>
  <c r="N15" i="1"/>
  <c r="N16" i="1"/>
  <c r="N17" i="1"/>
  <c r="N6" i="1"/>
  <c r="L6" i="1"/>
  <c r="M7" i="1" l="1"/>
  <c r="M8" i="1"/>
  <c r="M9" i="1"/>
  <c r="M10" i="1"/>
  <c r="M11" i="1"/>
  <c r="M12" i="1"/>
  <c r="M13" i="1"/>
  <c r="M14" i="1"/>
  <c r="M15" i="1"/>
  <c r="M16" i="1"/>
  <c r="M17" i="1"/>
  <c r="M6" i="1"/>
  <c r="L7" i="1"/>
  <c r="L8" i="1"/>
  <c r="L9" i="1"/>
  <c r="L10" i="1"/>
  <c r="L11" i="1"/>
  <c r="L12" i="1"/>
  <c r="L13" i="1"/>
  <c r="L14" i="1"/>
  <c r="L15" i="1"/>
  <c r="L16" i="1"/>
  <c r="L17" i="1"/>
  <c r="C14" i="1" l="1"/>
  <c r="D14" i="1"/>
  <c r="B14" i="1"/>
  <c r="C10" i="1"/>
  <c r="C5" i="1" s="1"/>
  <c r="D10" i="1"/>
  <c r="D5" i="1" s="1"/>
  <c r="B10" i="1"/>
  <c r="B5" i="1" s="1"/>
  <c r="B22" i="1" l="1"/>
  <c r="D22" i="1"/>
  <c r="C22" i="1"/>
  <c r="C21" i="1" l="1"/>
</calcChain>
</file>

<file path=xl/sharedStrings.xml><?xml version="1.0" encoding="utf-8"?>
<sst xmlns="http://schemas.openxmlformats.org/spreadsheetml/2006/main" count="75" uniqueCount="29">
  <si>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</si>
  <si>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</si>
  <si>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</si>
  <si>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</si>
  <si>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</si>
  <si>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</si>
  <si>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</si>
  <si>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</si>
  <si>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</si>
  <si>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</si>
  <si>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</si>
  <si>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</si>
  <si>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</si>
  <si>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</si>
  <si>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</si>
  <si>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</si>
  <si>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</si>
  <si>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</si>
  <si>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</si>
  <si>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</si>
  <si>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</si>
  <si>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</si>
  <si>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</si>
  <si>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</si>
  <si>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</si>
  <si>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</si>
  <si>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--</t>
  </si>
  <si>
    <t>หมายเหตุ : -- มีค่าน้อยกว่า 0.1</t>
  </si>
  <si>
    <t>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</si>
</sst>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0.00000"/>
    <numFmt numFmtId="189" formatCode="#,##0.0000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87" fontId="0" fillId="0" borderId="0" xfId="0" applyNumberFormat="1" applyAlignment="1">
      <alignment vertical="center"/>
    </xf>
    <xf numFmtId="188" fontId="0" fillId="0" borderId="0" xfId="0" applyNumberFormat="1" applyAlignment="1">
      <alignment vertical="center"/>
    </xf>
    <xf numFmtId="189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2" xfId="0" quotePrefix="1" applyNumberFormat="1" applyFont="1" applyBorder="1" applyAlignment="1">
      <alignment horizontal="right"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Normal="100" workbookViewId="0">
      <selection activeCell="D10" sqref="D10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7" width="9" style="6"/>
    <col min="8" max="10" width="9" style="23"/>
    <col min="11" max="16384" width="9" style="6"/>
  </cols>
  <sheetData>
    <row r="1" spans="1:19" ht="21.2" customHeight="1" x14ac:dyDescent="0.2">
      <c r="A1" s="1" t="s">
        <v>20</v>
      </c>
      <c r="B1" s="2"/>
      <c r="C1" s="5"/>
      <c r="D1" s="5"/>
      <c r="F1" s="6" t="s">
        <v>21</v>
      </c>
      <c r="G1" s="6">
        <v>229216.45</v>
      </c>
      <c r="H1" s="23">
        <v>2011.68</v>
      </c>
      <c r="I1" s="23">
        <v>58783.38</v>
      </c>
      <c r="J1" s="23">
        <v>70460.429999999993</v>
      </c>
      <c r="K1" s="6">
        <v>35970.730000000003</v>
      </c>
      <c r="L1" s="6">
        <v>26437.599999999999</v>
      </c>
      <c r="M1" s="6">
        <v>5333.09</v>
      </c>
      <c r="N1" s="6" t="s">
        <v>18</v>
      </c>
      <c r="O1" s="6">
        <v>11375.95</v>
      </c>
      <c r="P1" s="6">
        <v>8883.3799999999992</v>
      </c>
      <c r="Q1" s="6">
        <v>9860.75</v>
      </c>
      <c r="R1" s="6" t="s">
        <v>18</v>
      </c>
      <c r="S1" s="6">
        <v>99.45</v>
      </c>
    </row>
    <row r="2" spans="1:19" ht="21.2" customHeight="1" x14ac:dyDescent="0.2">
      <c r="A2" s="32" t="s">
        <v>28</v>
      </c>
      <c r="B2" s="2"/>
      <c r="C2" s="5"/>
      <c r="D2" s="5"/>
      <c r="F2" s="6" t="s">
        <v>22</v>
      </c>
      <c r="G2" s="6">
        <v>128909.58</v>
      </c>
      <c r="H2" s="23">
        <v>1223.2</v>
      </c>
      <c r="I2" s="23">
        <v>32978.050000000003</v>
      </c>
      <c r="J2" s="23">
        <v>41885.46</v>
      </c>
      <c r="K2" s="6">
        <v>21294.52</v>
      </c>
      <c r="L2" s="6">
        <v>15849.48</v>
      </c>
      <c r="M2" s="6">
        <v>3177.27</v>
      </c>
      <c r="N2" s="6" t="s">
        <v>18</v>
      </c>
      <c r="O2" s="6">
        <v>5518.2</v>
      </c>
      <c r="P2" s="6">
        <v>3878.77</v>
      </c>
      <c r="Q2" s="6">
        <v>3104.62</v>
      </c>
      <c r="R2" s="6" t="s">
        <v>18</v>
      </c>
      <c r="S2" s="6" t="s">
        <v>18</v>
      </c>
    </row>
    <row r="3" spans="1:1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  <c r="F3" s="6" t="s">
        <v>23</v>
      </c>
      <c r="G3" s="6">
        <v>100306.88</v>
      </c>
      <c r="H3" s="23">
        <v>788.47</v>
      </c>
      <c r="I3" s="23">
        <v>25805.33</v>
      </c>
      <c r="J3" s="23">
        <v>28574.97</v>
      </c>
      <c r="K3" s="6">
        <v>14676.21</v>
      </c>
      <c r="L3" s="6">
        <v>10588.12</v>
      </c>
      <c r="M3" s="6">
        <v>2155.83</v>
      </c>
      <c r="N3" s="6" t="s">
        <v>18</v>
      </c>
      <c r="O3" s="6">
        <v>5857.75</v>
      </c>
      <c r="P3" s="6">
        <v>5004.6099999999997</v>
      </c>
      <c r="Q3" s="6">
        <v>6756.14</v>
      </c>
      <c r="R3" s="6" t="s">
        <v>18</v>
      </c>
      <c r="S3" s="6">
        <v>99.45</v>
      </c>
    </row>
    <row r="4" spans="1:19" ht="21.2" customHeight="1" x14ac:dyDescent="0.2">
      <c r="A4" s="4"/>
      <c r="B4" s="27" t="s">
        <v>4</v>
      </c>
      <c r="C4" s="27"/>
      <c r="D4" s="27"/>
      <c r="H4" s="6" t="s">
        <v>21</v>
      </c>
      <c r="I4" s="6" t="s">
        <v>22</v>
      </c>
      <c r="J4" s="6" t="s">
        <v>23</v>
      </c>
    </row>
    <row r="5" spans="1:19" ht="21.2" customHeight="1" x14ac:dyDescent="0.2">
      <c r="A5" s="8" t="s">
        <v>5</v>
      </c>
      <c r="B5" s="17">
        <f>SUM(B6,B7,B8,B9,B10,B14,B18:B19)</f>
        <v>229216.44</v>
      </c>
      <c r="C5" s="17">
        <f>SUM(C6,C7,C8,C9,C10,C14,C18:C19)</f>
        <v>128909.56999999999</v>
      </c>
      <c r="D5" s="17">
        <f>SUM(D6,D7,D8,D9,D10,D14,D19)</f>
        <v>100306.88</v>
      </c>
      <c r="H5" s="6">
        <v>229216.45</v>
      </c>
      <c r="I5" s="6">
        <v>128909.58</v>
      </c>
      <c r="J5" s="6">
        <v>100306.88</v>
      </c>
      <c r="K5" s="23"/>
      <c r="L5" s="23"/>
      <c r="M5" s="23"/>
    </row>
    <row r="6" spans="1:19" ht="21.2" customHeight="1" x14ac:dyDescent="0.3">
      <c r="A6" s="9" t="s">
        <v>6</v>
      </c>
      <c r="B6" s="18">
        <v>2011.68</v>
      </c>
      <c r="C6" s="18">
        <v>1223.2</v>
      </c>
      <c r="D6" s="18">
        <v>788.47</v>
      </c>
      <c r="H6" s="23">
        <v>2011.68</v>
      </c>
      <c r="I6" s="23">
        <v>1223.2</v>
      </c>
      <c r="J6" s="23">
        <v>788.47</v>
      </c>
      <c r="K6" s="24"/>
      <c r="L6" s="25">
        <f>H6*100/$H$5</f>
        <v>0.87763334612328214</v>
      </c>
      <c r="M6" s="25">
        <f>I6*100/$I$5</f>
        <v>0.9488821544527567</v>
      </c>
      <c r="N6" s="6">
        <f>SUM(J6*100)/$J$5</f>
        <v>0.7860577459891086</v>
      </c>
    </row>
    <row r="7" spans="1:19" ht="21.2" customHeight="1" x14ac:dyDescent="0.3">
      <c r="A7" s="10" t="s">
        <v>7</v>
      </c>
      <c r="B7" s="18">
        <v>58783.38</v>
      </c>
      <c r="C7" s="18">
        <v>32978.050000000003</v>
      </c>
      <c r="D7" s="18">
        <v>25805.33</v>
      </c>
      <c r="H7" s="23">
        <v>58783.38</v>
      </c>
      <c r="I7" s="23">
        <v>32978.050000000003</v>
      </c>
      <c r="J7" s="23">
        <v>25805.33</v>
      </c>
      <c r="K7" s="24"/>
      <c r="L7" s="25">
        <f t="shared" ref="L7:L17" si="0">H7*100/$H$5</f>
        <v>25.645358350153316</v>
      </c>
      <c r="M7" s="25">
        <f t="shared" ref="M7:M17" si="1">I7*100/$I$5</f>
        <v>25.58231126034233</v>
      </c>
      <c r="N7" s="6">
        <f t="shared" ref="N7:N17" si="2">SUM(J7*100)/$J$5</f>
        <v>25.726380882348248</v>
      </c>
    </row>
    <row r="8" spans="1:19" ht="21.2" customHeight="1" x14ac:dyDescent="0.3">
      <c r="A8" s="9" t="s">
        <v>8</v>
      </c>
      <c r="B8" s="18">
        <v>70460.429999999993</v>
      </c>
      <c r="C8" s="18">
        <v>41885.46</v>
      </c>
      <c r="D8" s="18">
        <v>28574.97</v>
      </c>
      <c r="H8" s="23">
        <v>70460.429999999993</v>
      </c>
      <c r="I8" s="23">
        <v>41885.46</v>
      </c>
      <c r="J8" s="23">
        <v>28574.97</v>
      </c>
      <c r="K8" s="24"/>
      <c r="L8" s="25">
        <f t="shared" si="0"/>
        <v>30.739691675706517</v>
      </c>
      <c r="M8" s="25">
        <f t="shared" si="1"/>
        <v>32.492123548924759</v>
      </c>
      <c r="N8" s="6">
        <f t="shared" si="2"/>
        <v>28.487547414494397</v>
      </c>
    </row>
    <row r="9" spans="1:19" ht="21.2" customHeight="1" x14ac:dyDescent="0.3">
      <c r="A9" s="11" t="s">
        <v>9</v>
      </c>
      <c r="B9" s="18">
        <v>35970.730000000003</v>
      </c>
      <c r="C9" s="18">
        <v>21294.52</v>
      </c>
      <c r="D9" s="18">
        <v>14676.21</v>
      </c>
      <c r="H9" s="6">
        <v>35970.730000000003</v>
      </c>
      <c r="I9" s="6">
        <v>21294.52</v>
      </c>
      <c r="J9" s="6">
        <v>14676.21</v>
      </c>
      <c r="K9" s="24"/>
      <c r="L9" s="25">
        <f t="shared" si="0"/>
        <v>15.692909474865353</v>
      </c>
      <c r="M9" s="25">
        <f t="shared" si="1"/>
        <v>16.518958482371907</v>
      </c>
      <c r="N9" s="6">
        <f t="shared" si="2"/>
        <v>14.631309437597899</v>
      </c>
    </row>
    <row r="10" spans="1:19" ht="21.2" customHeight="1" x14ac:dyDescent="0.2">
      <c r="A10" s="11" t="s">
        <v>10</v>
      </c>
      <c r="B10" s="19">
        <f>SUM(B11:B13)</f>
        <v>31770.69</v>
      </c>
      <c r="C10" s="19">
        <f t="shared" ref="C10:D10" si="3">SUM(C11:C13)</f>
        <v>19026.75</v>
      </c>
      <c r="D10" s="19">
        <f t="shared" si="3"/>
        <v>12743.95</v>
      </c>
      <c r="H10" s="6">
        <v>26437.599999999999</v>
      </c>
      <c r="I10" s="6">
        <v>15849.48</v>
      </c>
      <c r="J10" s="6">
        <v>10588.12</v>
      </c>
      <c r="K10" s="24"/>
      <c r="L10" s="25">
        <f t="shared" si="0"/>
        <v>11.533901689865626</v>
      </c>
      <c r="M10" s="25">
        <f t="shared" si="1"/>
        <v>12.295036567491726</v>
      </c>
      <c r="N10" s="6">
        <f t="shared" si="2"/>
        <v>10.55572658625211</v>
      </c>
    </row>
    <row r="11" spans="1:19" ht="21.2" customHeight="1" x14ac:dyDescent="0.3">
      <c r="A11" s="12" t="s">
        <v>11</v>
      </c>
      <c r="B11" s="18">
        <v>26437.599999999999</v>
      </c>
      <c r="C11" s="18">
        <v>15849.48</v>
      </c>
      <c r="D11" s="18">
        <v>10588.12</v>
      </c>
      <c r="H11" s="6">
        <v>5333.09</v>
      </c>
      <c r="I11" s="6">
        <v>3177.27</v>
      </c>
      <c r="J11" s="6">
        <v>2155.83</v>
      </c>
      <c r="K11" s="24"/>
      <c r="L11" s="25">
        <f t="shared" si="0"/>
        <v>2.3266611100555825</v>
      </c>
      <c r="M11" s="25">
        <f t="shared" si="1"/>
        <v>2.4647276020913265</v>
      </c>
      <c r="N11" s="6">
        <f t="shared" si="2"/>
        <v>2.1492344293831089</v>
      </c>
    </row>
    <row r="12" spans="1:19" ht="21.2" customHeight="1" x14ac:dyDescent="0.3">
      <c r="A12" s="12" t="s">
        <v>12</v>
      </c>
      <c r="B12" s="18">
        <v>5333.09</v>
      </c>
      <c r="C12" s="18">
        <v>3177.27</v>
      </c>
      <c r="D12" s="18">
        <v>2155.83</v>
      </c>
      <c r="H12" s="6" t="s">
        <v>18</v>
      </c>
      <c r="I12" s="6" t="s">
        <v>18</v>
      </c>
      <c r="J12" s="6" t="s">
        <v>18</v>
      </c>
      <c r="K12" s="24"/>
      <c r="L12" s="25" t="e">
        <f t="shared" si="0"/>
        <v>#VALUE!</v>
      </c>
      <c r="M12" s="25" t="e">
        <f t="shared" si="1"/>
        <v>#VALUE!</v>
      </c>
      <c r="N12" s="6" t="e">
        <f t="shared" si="2"/>
        <v>#VALUE!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H13" s="6">
        <v>11375.95</v>
      </c>
      <c r="I13" s="6">
        <v>5518.2</v>
      </c>
      <c r="J13" s="6">
        <v>5857.75</v>
      </c>
      <c r="K13" s="24"/>
      <c r="L13" s="25">
        <f t="shared" si="0"/>
        <v>4.9629727709333249</v>
      </c>
      <c r="M13" s="25">
        <f t="shared" si="1"/>
        <v>4.2806748730389161</v>
      </c>
      <c r="N13" s="6">
        <f t="shared" si="2"/>
        <v>5.8398287335823822</v>
      </c>
    </row>
    <row r="14" spans="1:19" ht="21.2" customHeight="1" x14ac:dyDescent="0.2">
      <c r="A14" s="12" t="s">
        <v>14</v>
      </c>
      <c r="B14" s="19">
        <f>SUM(B15:B17)</f>
        <v>30120.080000000002</v>
      </c>
      <c r="C14" s="19">
        <f t="shared" ref="C14:D14" si="4">SUM(C15:C17)</f>
        <v>12501.59</v>
      </c>
      <c r="D14" s="19">
        <f t="shared" si="4"/>
        <v>17618.5</v>
      </c>
      <c r="H14" s="6">
        <v>8883.3799999999992</v>
      </c>
      <c r="I14" s="6">
        <v>3878.77</v>
      </c>
      <c r="J14" s="6">
        <v>5004.6099999999997</v>
      </c>
      <c r="K14" s="24"/>
      <c r="L14" s="25">
        <f t="shared" si="0"/>
        <v>3.8755420913289593</v>
      </c>
      <c r="M14" s="25">
        <f t="shared" si="1"/>
        <v>3.0089074838347933</v>
      </c>
      <c r="N14" s="6">
        <f t="shared" si="2"/>
        <v>4.9892988397206643</v>
      </c>
    </row>
    <row r="15" spans="1:19" ht="21.2" customHeight="1" x14ac:dyDescent="0.3">
      <c r="A15" s="13" t="s">
        <v>15</v>
      </c>
      <c r="B15" s="18">
        <v>11375.95</v>
      </c>
      <c r="C15" s="18">
        <v>5518.2</v>
      </c>
      <c r="D15" s="18">
        <v>5857.75</v>
      </c>
      <c r="H15" s="6">
        <v>9860.75</v>
      </c>
      <c r="I15" s="6">
        <v>3104.62</v>
      </c>
      <c r="J15" s="6">
        <v>6756.14</v>
      </c>
      <c r="K15" s="24"/>
      <c r="L15" s="25">
        <f t="shared" si="0"/>
        <v>4.3019381898637725</v>
      </c>
      <c r="M15" s="25">
        <f t="shared" si="1"/>
        <v>2.408370270076126</v>
      </c>
      <c r="N15" s="6">
        <f t="shared" si="2"/>
        <v>6.7354701890837392</v>
      </c>
    </row>
    <row r="16" spans="1:19" ht="21.2" customHeight="1" x14ac:dyDescent="0.3">
      <c r="A16" s="13" t="s">
        <v>16</v>
      </c>
      <c r="B16" s="18">
        <v>8883.3799999999992</v>
      </c>
      <c r="C16" s="18">
        <v>3878.77</v>
      </c>
      <c r="D16" s="18">
        <v>5004.6099999999997</v>
      </c>
      <c r="H16" s="6" t="s">
        <v>18</v>
      </c>
      <c r="I16" s="6" t="s">
        <v>18</v>
      </c>
      <c r="J16" s="6" t="s">
        <v>18</v>
      </c>
      <c r="K16" s="24"/>
      <c r="L16" s="25" t="e">
        <f t="shared" si="0"/>
        <v>#VALUE!</v>
      </c>
      <c r="M16" s="25" t="e">
        <f t="shared" si="1"/>
        <v>#VALUE!</v>
      </c>
      <c r="N16" s="6" t="e">
        <f t="shared" si="2"/>
        <v>#VALUE!</v>
      </c>
    </row>
    <row r="17" spans="1:14" ht="21.2" customHeight="1" x14ac:dyDescent="0.3">
      <c r="A17" s="12" t="s">
        <v>13</v>
      </c>
      <c r="B17" s="18">
        <v>9860.75</v>
      </c>
      <c r="C17" s="18">
        <v>3104.62</v>
      </c>
      <c r="D17" s="18">
        <v>6756.14</v>
      </c>
      <c r="H17" s="6">
        <v>99.45</v>
      </c>
      <c r="I17" s="6" t="s">
        <v>18</v>
      </c>
      <c r="J17" s="6">
        <v>99.45</v>
      </c>
      <c r="K17" s="24"/>
      <c r="L17" s="25">
        <f t="shared" si="0"/>
        <v>4.338693841563291E-2</v>
      </c>
      <c r="M17" s="25" t="e">
        <f t="shared" si="1"/>
        <v>#VALUE!</v>
      </c>
      <c r="N17" s="6">
        <f t="shared" si="2"/>
        <v>9.9145741548336455E-2</v>
      </c>
    </row>
    <row r="18" spans="1:14" ht="21.2" customHeight="1" x14ac:dyDescent="0.3">
      <c r="A18" s="12" t="s">
        <v>25</v>
      </c>
      <c r="B18" s="18" t="s">
        <v>18</v>
      </c>
      <c r="C18" s="18" t="s">
        <v>18</v>
      </c>
      <c r="D18" s="18" t="s">
        <v>18</v>
      </c>
      <c r="G18" s="23"/>
      <c r="K18" s="24"/>
      <c r="L18" s="24"/>
      <c r="M18" s="24"/>
    </row>
    <row r="19" spans="1:14" ht="19.5" x14ac:dyDescent="0.3">
      <c r="A19" s="12" t="s">
        <v>19</v>
      </c>
      <c r="B19" s="18">
        <v>99.45</v>
      </c>
      <c r="C19" s="18" t="s">
        <v>18</v>
      </c>
      <c r="D19" s="18">
        <v>99.45</v>
      </c>
      <c r="G19" s="23"/>
      <c r="K19" s="24"/>
      <c r="L19" s="24"/>
      <c r="M19" s="24"/>
    </row>
    <row r="20" spans="1:14" ht="21.2" customHeight="1" x14ac:dyDescent="0.2">
      <c r="A20" s="4"/>
      <c r="B20" s="27" t="s">
        <v>17</v>
      </c>
      <c r="C20" s="27"/>
      <c r="D20" s="27"/>
    </row>
    <row r="21" spans="1:14" ht="21.2" customHeight="1" x14ac:dyDescent="0.2">
      <c r="A21" s="8" t="s">
        <v>5</v>
      </c>
      <c r="B21" s="20">
        <f>SUM(B22,B23,B24,B25,B26,B30,B34,B35)</f>
        <v>99.956613059691534</v>
      </c>
      <c r="C21" s="20">
        <f>SUM(C22,C23,C24,C25,C26,C30,C34,C35)</f>
        <v>100</v>
      </c>
      <c r="D21" s="20">
        <f>SUM(D22,D23,D24,D25,D26,D30,D34,D35)</f>
        <v>100</v>
      </c>
    </row>
    <row r="22" spans="1:14" ht="21.2" customHeight="1" x14ac:dyDescent="0.2">
      <c r="A22" s="9" t="s">
        <v>6</v>
      </c>
      <c r="B22" s="21">
        <f>SUM(B6*100/$B$5)</f>
        <v>0.87763338441169403</v>
      </c>
      <c r="C22" s="28">
        <f>SUM(C6*100/$C$5)</f>
        <v>0.948882228061113</v>
      </c>
      <c r="D22" s="28">
        <f>SUM(D6*100/$D$5)</f>
        <v>0.7860577459891086</v>
      </c>
      <c r="H22" s="26"/>
    </row>
    <row r="23" spans="1:14" ht="21.2" customHeight="1" x14ac:dyDescent="0.2">
      <c r="A23" s="10" t="s">
        <v>7</v>
      </c>
      <c r="B23" s="21">
        <f t="shared" ref="B23:B33" si="5">SUM(B7*100/$B$5)</f>
        <v>25.645359468980498</v>
      </c>
      <c r="C23" s="28">
        <f t="shared" ref="C23:C33" si="6">SUM(C7*100/$C$5)</f>
        <v>25.582313244858398</v>
      </c>
      <c r="D23" s="28">
        <f t="shared" ref="D23:D35" si="7">SUM(D7*100/$D$5)</f>
        <v>25.726380882348248</v>
      </c>
      <c r="H23" s="26"/>
    </row>
    <row r="24" spans="1:14" ht="21.2" customHeight="1" x14ac:dyDescent="0.2">
      <c r="A24" s="9" t="s">
        <v>8</v>
      </c>
      <c r="B24" s="21">
        <f t="shared" si="5"/>
        <v>30.739693016783608</v>
      </c>
      <c r="C24" s="28">
        <f t="shared" si="6"/>
        <v>32.492126069460944</v>
      </c>
      <c r="D24" s="28">
        <f t="shared" si="7"/>
        <v>28.487547414494397</v>
      </c>
      <c r="H24" s="26"/>
    </row>
    <row r="25" spans="1:14" ht="21.2" customHeight="1" x14ac:dyDescent="0.2">
      <c r="A25" s="11" t="s">
        <v>9</v>
      </c>
      <c r="B25" s="21">
        <f t="shared" si="5"/>
        <v>15.69291015949816</v>
      </c>
      <c r="C25" s="28">
        <f t="shared" si="6"/>
        <v>16.518959763809622</v>
      </c>
      <c r="D25" s="28">
        <f t="shared" si="7"/>
        <v>14.631309437597899</v>
      </c>
      <c r="H25" s="26"/>
    </row>
    <row r="26" spans="1:14" ht="21.2" customHeight="1" x14ac:dyDescent="0.2">
      <c r="A26" s="11" t="s">
        <v>10</v>
      </c>
      <c r="B26" s="21">
        <f t="shared" si="5"/>
        <v>13.860563404614433</v>
      </c>
      <c r="C26" s="28">
        <f t="shared" si="6"/>
        <v>14.759765314553452</v>
      </c>
      <c r="D26" s="28">
        <f t="shared" si="7"/>
        <v>12.704961015635218</v>
      </c>
      <c r="H26" s="26"/>
    </row>
    <row r="27" spans="1:14" ht="21.2" customHeight="1" x14ac:dyDescent="0.2">
      <c r="A27" s="12" t="s">
        <v>11</v>
      </c>
      <c r="B27" s="21">
        <f t="shared" si="5"/>
        <v>11.533902193053866</v>
      </c>
      <c r="C27" s="28">
        <f t="shared" si="6"/>
        <v>12.295037521263938</v>
      </c>
      <c r="D27" s="28">
        <f t="shared" si="7"/>
        <v>10.55572658625211</v>
      </c>
      <c r="H27" s="26"/>
    </row>
    <row r="28" spans="1:14" ht="21.2" customHeight="1" x14ac:dyDescent="0.2">
      <c r="A28" s="12" t="s">
        <v>12</v>
      </c>
      <c r="B28" s="21">
        <f t="shared" si="5"/>
        <v>2.3266612115605669</v>
      </c>
      <c r="C28" s="28">
        <f t="shared" si="6"/>
        <v>2.4647277932895131</v>
      </c>
      <c r="D28" s="28">
        <f t="shared" si="7"/>
        <v>2.1492344293831089</v>
      </c>
      <c r="H28" s="26"/>
    </row>
    <row r="29" spans="1:14" ht="21.2" customHeight="1" x14ac:dyDescent="0.2">
      <c r="A29" s="12" t="s">
        <v>13</v>
      </c>
      <c r="B29" s="21" t="s">
        <v>18</v>
      </c>
      <c r="C29" s="28" t="s">
        <v>18</v>
      </c>
      <c r="D29" s="28" t="s">
        <v>18</v>
      </c>
      <c r="H29" s="26"/>
    </row>
    <row r="30" spans="1:14" ht="21.2" customHeight="1" x14ac:dyDescent="0.2">
      <c r="A30" s="12" t="s">
        <v>14</v>
      </c>
      <c r="B30" s="21">
        <f t="shared" si="5"/>
        <v>13.140453625403135</v>
      </c>
      <c r="C30" s="28">
        <f t="shared" si="6"/>
        <v>9.6979533792564823</v>
      </c>
      <c r="D30" s="28">
        <f t="shared" si="7"/>
        <v>17.564597762386786</v>
      </c>
      <c r="H30" s="26"/>
    </row>
    <row r="31" spans="1:14" ht="21.2" customHeight="1" x14ac:dyDescent="0.2">
      <c r="A31" s="16" t="s">
        <v>15</v>
      </c>
      <c r="B31" s="21">
        <f t="shared" si="5"/>
        <v>4.9629729874523836</v>
      </c>
      <c r="C31" s="28">
        <f t="shared" si="6"/>
        <v>4.2806752051069603</v>
      </c>
      <c r="D31" s="28">
        <f t="shared" si="7"/>
        <v>5.8398287335823822</v>
      </c>
      <c r="H31" s="26"/>
    </row>
    <row r="32" spans="1:14" ht="21.2" customHeight="1" x14ac:dyDescent="0.2">
      <c r="A32" s="16" t="s">
        <v>16</v>
      </c>
      <c r="B32" s="21">
        <f t="shared" si="5"/>
        <v>3.8755422604068008</v>
      </c>
      <c r="C32" s="28">
        <f t="shared" si="6"/>
        <v>3.0089077172470593</v>
      </c>
      <c r="D32" s="28">
        <f t="shared" si="7"/>
        <v>4.9892988397206643</v>
      </c>
      <c r="H32" s="26"/>
    </row>
    <row r="33" spans="1:8" ht="21.2" customHeight="1" x14ac:dyDescent="0.2">
      <c r="A33" s="12" t="s">
        <v>13</v>
      </c>
      <c r="B33" s="21">
        <f t="shared" si="5"/>
        <v>4.3019383775439488</v>
      </c>
      <c r="C33" s="28">
        <f t="shared" si="6"/>
        <v>2.4083704569024627</v>
      </c>
      <c r="D33" s="28">
        <f t="shared" si="7"/>
        <v>6.7354701890837392</v>
      </c>
      <c r="H33" s="26"/>
    </row>
    <row r="34" spans="1:8" ht="21.2" customHeight="1" x14ac:dyDescent="0.2">
      <c r="A34" s="12" t="s">
        <v>25</v>
      </c>
      <c r="B34" s="21" t="s">
        <v>18</v>
      </c>
      <c r="C34" s="28" t="s">
        <v>18</v>
      </c>
      <c r="D34" s="28" t="s">
        <v>18</v>
      </c>
      <c r="H34" s="26"/>
    </row>
    <row r="35" spans="1:8" ht="19.5" x14ac:dyDescent="0.2">
      <c r="A35" s="14" t="s">
        <v>19</v>
      </c>
      <c r="B35" s="29" t="s">
        <v>26</v>
      </c>
      <c r="C35" s="22" t="s">
        <v>18</v>
      </c>
      <c r="D35" s="22">
        <f t="shared" si="7"/>
        <v>9.9145741548336455E-2</v>
      </c>
      <c r="H35" s="26"/>
    </row>
    <row r="36" spans="1:8" ht="19.5" x14ac:dyDescent="0.2">
      <c r="A36" s="31" t="s">
        <v>27</v>
      </c>
      <c r="B36" s="30"/>
      <c r="C36" s="28"/>
      <c r="D36" s="28"/>
      <c r="H36" s="26"/>
    </row>
    <row r="37" spans="1:8" ht="21.2" customHeight="1" x14ac:dyDescent="0.2">
      <c r="A37" s="15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2019-02-20T05:58:13Z</dcterms:modified>
</cp:coreProperties>
</file>