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ไตรมาสที่ 4 พ.ศ. 2561 MA.1161\"/>
    </mc:Choice>
  </mc:AlternateContent>
  <bookViews>
    <workbookView xWindow="0" yWindow="120" windowWidth="17235" windowHeight="9270"/>
  </bookViews>
  <sheets>
    <sheet name="T-7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N7" i="1" l="1"/>
  <c r="N8" i="1"/>
  <c r="N9" i="1"/>
  <c r="N10" i="1"/>
  <c r="N11" i="1"/>
  <c r="N12" i="1"/>
  <c r="N13" i="1"/>
  <c r="N14" i="1"/>
  <c r="N15" i="1"/>
  <c r="N16" i="1"/>
  <c r="N17" i="1"/>
  <c r="N6" i="1"/>
  <c r="L6" i="1"/>
  <c r="M7" i="1" l="1"/>
  <c r="M8" i="1"/>
  <c r="M9" i="1"/>
  <c r="M10" i="1"/>
  <c r="M11" i="1"/>
  <c r="M12" i="1"/>
  <c r="M13" i="1"/>
  <c r="M14" i="1"/>
  <c r="M15" i="1"/>
  <c r="M16" i="1"/>
  <c r="M17" i="1"/>
  <c r="M6" i="1"/>
  <c r="L7" i="1"/>
  <c r="L8" i="1"/>
  <c r="L9" i="1"/>
  <c r="L10" i="1"/>
  <c r="L11" i="1"/>
  <c r="L12" i="1"/>
  <c r="L13" i="1"/>
  <c r="L14" i="1"/>
  <c r="L15" i="1"/>
  <c r="L16" i="1"/>
  <c r="L17" i="1"/>
  <c r="C14" i="1" l="1"/>
  <c r="D14" i="1"/>
  <c r="B14" i="1"/>
  <c r="C10" i="1"/>
  <c r="C5" i="1" s="1"/>
  <c r="D10" i="1"/>
  <c r="D5" i="1" s="1"/>
  <c r="B10" i="1"/>
  <c r="B5" i="1" s="1"/>
  <c r="B23" i="1" l="1"/>
  <c r="B32" i="1"/>
  <c r="B28" i="1"/>
  <c r="B24" i="1"/>
  <c r="B33" i="1"/>
  <c r="B22" i="1"/>
  <c r="B27" i="1"/>
  <c r="B31" i="1"/>
  <c r="B35" i="1"/>
  <c r="B26" i="1"/>
  <c r="B30" i="1"/>
  <c r="D22" i="1"/>
  <c r="D23" i="1"/>
  <c r="D27" i="1"/>
  <c r="D32" i="1"/>
  <c r="D33" i="1"/>
  <c r="D30" i="1"/>
  <c r="D31" i="1"/>
  <c r="D28" i="1"/>
  <c r="D25" i="1"/>
  <c r="D24" i="1"/>
  <c r="D26" i="1"/>
  <c r="C23" i="1"/>
  <c r="C27" i="1"/>
  <c r="C32" i="1"/>
  <c r="C30" i="1"/>
  <c r="C25" i="1"/>
  <c r="C26" i="1"/>
  <c r="C24" i="1"/>
  <c r="C28" i="1"/>
  <c r="C33" i="1"/>
  <c r="C35" i="1"/>
  <c r="C31" i="1"/>
  <c r="C22" i="1"/>
  <c r="D21" i="1" l="1"/>
  <c r="C21" i="1"/>
</calcChain>
</file>

<file path=xl/sharedStrings.xml><?xml version="1.0" encoding="utf-8"?>
<sst xmlns="http://schemas.openxmlformats.org/spreadsheetml/2006/main" count="73" uniqueCount="27">
  <si>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</si>
  <si>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</si>
  <si>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</si>
  <si>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</si>
  <si>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</si>
  <si>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</si>
  <si>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</si>
  <si>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</si>
  <si>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</si>
  <si>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</si>
  <si>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</si>
  <si>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</si>
  <si>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</si>
  <si>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</si>
  <si>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</si>
  <si>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</si>
  <si>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</si>
  <si>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</si>
  <si>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</si>
  <si>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</si>
  <si>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</si>
  <si>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</si>
  <si>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</si>
  <si>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</si>
  <si>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</si>
  <si>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อื่น ๆ</t>
  </si>
  <si>
    <t>ไตรมาส 4_2561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</si>
</sst>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0.00000"/>
    <numFmt numFmtId="189" formatCode="#,##0.0000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5"/>
      <color rgb="FFFF0000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87" fontId="8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87" fontId="10" fillId="0" borderId="0" xfId="0" applyNumberFormat="1" applyFont="1" applyAlignment="1">
      <alignment vertical="center"/>
    </xf>
    <xf numFmtId="188" fontId="10" fillId="0" borderId="0" xfId="0" applyNumberFormat="1" applyFont="1" applyAlignment="1">
      <alignment vertical="center"/>
    </xf>
    <xf numFmtId="189" fontId="10" fillId="0" borderId="0" xfId="0" applyNumberFormat="1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topLeftCell="A16" zoomScale="80" zoomScaleNormal="80" workbookViewId="0">
      <selection activeCell="D35" sqref="D35"/>
    </sheetView>
  </sheetViews>
  <sheetFormatPr defaultRowHeight="21.2" customHeight="1" x14ac:dyDescent="0.2"/>
  <cols>
    <col min="1" max="1" width="36.125" style="25" customWidth="1"/>
    <col min="2" max="4" width="13.875" style="25" customWidth="1"/>
    <col min="5" max="7" width="9" style="25"/>
    <col min="8" max="10" width="9" style="27"/>
    <col min="11" max="14" width="9" style="28"/>
    <col min="15" max="16384" width="9" style="25"/>
  </cols>
  <sheetData>
    <row r="1" spans="1:19" ht="21.2" customHeight="1" x14ac:dyDescent="0.2">
      <c r="A1" s="1" t="s">
        <v>20</v>
      </c>
      <c r="B1" s="2"/>
      <c r="C1" s="4"/>
      <c r="D1" s="4"/>
      <c r="F1" s="25" t="s">
        <v>21</v>
      </c>
      <c r="G1" s="25">
        <v>231356.91</v>
      </c>
      <c r="H1" s="27">
        <v>1165.8699999999999</v>
      </c>
      <c r="I1" s="27">
        <v>57085.01</v>
      </c>
      <c r="J1" s="27">
        <v>74557.23</v>
      </c>
      <c r="K1" s="28">
        <v>35970.65</v>
      </c>
      <c r="L1" s="28">
        <v>28182.68</v>
      </c>
      <c r="M1" s="28">
        <v>4234.3599999999997</v>
      </c>
      <c r="N1" s="28" t="s">
        <v>18</v>
      </c>
      <c r="O1" s="25">
        <v>9500.0400000000009</v>
      </c>
      <c r="P1" s="25">
        <v>12544.88</v>
      </c>
      <c r="Q1" s="25">
        <v>7861.95</v>
      </c>
      <c r="R1" s="25" t="s">
        <v>18</v>
      </c>
      <c r="S1" s="25">
        <v>254.24</v>
      </c>
    </row>
    <row r="2" spans="1:19" ht="21.2" customHeight="1" x14ac:dyDescent="0.2">
      <c r="A2" s="21" t="s">
        <v>26</v>
      </c>
      <c r="B2" s="2"/>
      <c r="C2" s="4"/>
      <c r="D2" s="4"/>
      <c r="F2" s="25" t="s">
        <v>22</v>
      </c>
      <c r="G2" s="25">
        <v>128603.39</v>
      </c>
      <c r="H2" s="27">
        <v>769.94</v>
      </c>
      <c r="I2" s="27">
        <v>30671.279999999999</v>
      </c>
      <c r="J2" s="27">
        <v>43681.84</v>
      </c>
      <c r="K2" s="28">
        <v>22734.74</v>
      </c>
      <c r="L2" s="28">
        <v>14100.68</v>
      </c>
      <c r="M2" s="28">
        <v>2229.25</v>
      </c>
      <c r="N2" s="28" t="s">
        <v>18</v>
      </c>
      <c r="O2" s="25">
        <v>5047.3500000000004</v>
      </c>
      <c r="P2" s="25">
        <v>6684.93</v>
      </c>
      <c r="Q2" s="25">
        <v>2429.14</v>
      </c>
      <c r="R2" s="25" t="s">
        <v>18</v>
      </c>
      <c r="S2" s="25">
        <v>254.24</v>
      </c>
    </row>
    <row r="3" spans="1:19" ht="21.2" customHeight="1" x14ac:dyDescent="0.2">
      <c r="A3" s="3" t="s">
        <v>0</v>
      </c>
      <c r="B3" s="5" t="s">
        <v>1</v>
      </c>
      <c r="C3" s="5" t="s">
        <v>2</v>
      </c>
      <c r="D3" s="5" t="s">
        <v>3</v>
      </c>
      <c r="F3" s="25" t="s">
        <v>23</v>
      </c>
      <c r="G3" s="25">
        <v>102753.53</v>
      </c>
      <c r="H3" s="27">
        <v>395.93</v>
      </c>
      <c r="I3" s="27">
        <v>26413.73</v>
      </c>
      <c r="J3" s="27">
        <v>30875.4</v>
      </c>
      <c r="K3" s="28">
        <v>13235.91</v>
      </c>
      <c r="L3" s="28">
        <v>14082</v>
      </c>
      <c r="M3" s="28">
        <v>2005.11</v>
      </c>
      <c r="N3" s="28" t="s">
        <v>18</v>
      </c>
      <c r="O3" s="25">
        <v>4452.7</v>
      </c>
      <c r="P3" s="25">
        <v>5859.95</v>
      </c>
      <c r="Q3" s="25">
        <v>5432.8</v>
      </c>
      <c r="R3" s="25" t="s">
        <v>18</v>
      </c>
      <c r="S3" s="25" t="s">
        <v>18</v>
      </c>
    </row>
    <row r="4" spans="1:19" ht="21.2" customHeight="1" x14ac:dyDescent="0.2">
      <c r="A4" s="22"/>
      <c r="B4" s="24" t="s">
        <v>4</v>
      </c>
      <c r="C4" s="24"/>
      <c r="D4" s="24"/>
      <c r="H4" s="28" t="s">
        <v>21</v>
      </c>
      <c r="I4" s="28" t="s">
        <v>22</v>
      </c>
      <c r="J4" s="28" t="s">
        <v>23</v>
      </c>
    </row>
    <row r="5" spans="1:19" ht="21.2" customHeight="1" x14ac:dyDescent="0.2">
      <c r="A5" s="6" t="s">
        <v>5</v>
      </c>
      <c r="B5" s="15">
        <f>SUM(B6,B7,B8,B9,B10,B14,B18:B19)</f>
        <v>231356.90999999997</v>
      </c>
      <c r="C5" s="15">
        <f>SUM(C6,C7,C8,C9,C10,C14,C18:C19)</f>
        <v>128603.39000000001</v>
      </c>
      <c r="D5" s="15">
        <f>SUM(D6,D7,D8,D9,D10,D14,D19)</f>
        <v>102753.53</v>
      </c>
      <c r="H5" s="28">
        <v>231356.91</v>
      </c>
      <c r="I5" s="28">
        <v>128603.39</v>
      </c>
      <c r="J5" s="28">
        <v>102753.53</v>
      </c>
      <c r="K5" s="27"/>
      <c r="L5" s="27"/>
      <c r="M5" s="27"/>
    </row>
    <row r="6" spans="1:19" ht="21.2" customHeight="1" x14ac:dyDescent="0.3">
      <c r="A6" s="7" t="s">
        <v>6</v>
      </c>
      <c r="B6" s="16">
        <v>1165.8699999999999</v>
      </c>
      <c r="C6" s="16">
        <v>769.94</v>
      </c>
      <c r="D6" s="16">
        <v>395.93</v>
      </c>
      <c r="H6" s="27">
        <v>1165.8699999999999</v>
      </c>
      <c r="I6" s="27">
        <v>769.94</v>
      </c>
      <c r="J6" s="27">
        <v>395.93</v>
      </c>
      <c r="K6" s="29"/>
      <c r="L6" s="30">
        <f>H6*100/$H$5</f>
        <v>0.50392702772525788</v>
      </c>
      <c r="M6" s="30">
        <f>I6*100/$I$5</f>
        <v>0.59869339369669805</v>
      </c>
      <c r="N6" s="28">
        <f>SUM(J6*100)/$J$5</f>
        <v>0.38532009557238567</v>
      </c>
    </row>
    <row r="7" spans="1:19" ht="21.2" customHeight="1" x14ac:dyDescent="0.3">
      <c r="A7" s="8" t="s">
        <v>7</v>
      </c>
      <c r="B7" s="16">
        <v>57085.01</v>
      </c>
      <c r="C7" s="16">
        <v>30671.279999999999</v>
      </c>
      <c r="D7" s="16">
        <v>26413.73</v>
      </c>
      <c r="H7" s="27">
        <v>57085.01</v>
      </c>
      <c r="I7" s="27">
        <v>30671.279999999999</v>
      </c>
      <c r="J7" s="27">
        <v>26413.73</v>
      </c>
      <c r="K7" s="29"/>
      <c r="L7" s="30">
        <f t="shared" ref="L7:L17" si="0">H7*100/$H$5</f>
        <v>24.674002604893019</v>
      </c>
      <c r="M7" s="30">
        <f t="shared" ref="M7:M17" si="1">I7*100/$I$5</f>
        <v>23.849511276491235</v>
      </c>
      <c r="N7" s="28">
        <f t="shared" ref="N7:N17" si="2">SUM(J7*100)/$J$5</f>
        <v>25.705910054866241</v>
      </c>
    </row>
    <row r="8" spans="1:19" ht="21.2" customHeight="1" x14ac:dyDescent="0.3">
      <c r="A8" s="7" t="s">
        <v>8</v>
      </c>
      <c r="B8" s="16">
        <v>74557.23</v>
      </c>
      <c r="C8" s="16">
        <v>43681.84</v>
      </c>
      <c r="D8" s="16">
        <v>30875.4</v>
      </c>
      <c r="H8" s="27">
        <v>74557.23</v>
      </c>
      <c r="I8" s="27">
        <v>43681.84</v>
      </c>
      <c r="J8" s="27">
        <v>30875.4</v>
      </c>
      <c r="K8" s="29"/>
      <c r="L8" s="30">
        <f t="shared" si="0"/>
        <v>32.226065778627486</v>
      </c>
      <c r="M8" s="30">
        <f t="shared" si="1"/>
        <v>33.966320794498493</v>
      </c>
      <c r="N8" s="28">
        <f t="shared" si="2"/>
        <v>30.048018788259636</v>
      </c>
    </row>
    <row r="9" spans="1:19" ht="21.2" customHeight="1" x14ac:dyDescent="0.3">
      <c r="A9" s="9" t="s">
        <v>9</v>
      </c>
      <c r="B9" s="16">
        <v>35970.65</v>
      </c>
      <c r="C9" s="16">
        <v>22734.74</v>
      </c>
      <c r="D9" s="16">
        <v>13235.91</v>
      </c>
      <c r="H9" s="28">
        <v>35970.65</v>
      </c>
      <c r="I9" s="28">
        <v>22734.74</v>
      </c>
      <c r="J9" s="28">
        <v>13235.91</v>
      </c>
      <c r="K9" s="29"/>
      <c r="L9" s="30">
        <f t="shared" si="0"/>
        <v>15.547687769515939</v>
      </c>
      <c r="M9" s="30">
        <f t="shared" si="1"/>
        <v>17.67818095619408</v>
      </c>
      <c r="N9" s="28">
        <f t="shared" si="2"/>
        <v>12.881221696227858</v>
      </c>
    </row>
    <row r="10" spans="1:19" ht="21.2" customHeight="1" x14ac:dyDescent="0.2">
      <c r="A10" s="9" t="s">
        <v>10</v>
      </c>
      <c r="B10" s="17">
        <f>SUM(B11:B13)</f>
        <v>32417.040000000001</v>
      </c>
      <c r="C10" s="17">
        <f t="shared" ref="C10:D10" si="3">SUM(C11:C13)</f>
        <v>16329.93</v>
      </c>
      <c r="D10" s="17">
        <f t="shared" si="3"/>
        <v>16087.11</v>
      </c>
      <c r="H10" s="28">
        <v>28182.68</v>
      </c>
      <c r="I10" s="28">
        <v>14100.68</v>
      </c>
      <c r="J10" s="28">
        <v>14082</v>
      </c>
      <c r="K10" s="29"/>
      <c r="L10" s="30">
        <f t="shared" si="0"/>
        <v>12.181473205187604</v>
      </c>
      <c r="M10" s="30">
        <f t="shared" si="1"/>
        <v>10.964469910163333</v>
      </c>
      <c r="N10" s="28">
        <f t="shared" si="2"/>
        <v>13.704638663022088</v>
      </c>
    </row>
    <row r="11" spans="1:19" ht="21.2" customHeight="1" x14ac:dyDescent="0.3">
      <c r="A11" s="10" t="s">
        <v>11</v>
      </c>
      <c r="B11" s="16">
        <v>28182.68</v>
      </c>
      <c r="C11" s="16">
        <v>14100.68</v>
      </c>
      <c r="D11" s="16">
        <v>14082</v>
      </c>
      <c r="H11" s="28">
        <v>4234.3599999999997</v>
      </c>
      <c r="I11" s="28">
        <v>2229.25</v>
      </c>
      <c r="J11" s="28">
        <v>2005.11</v>
      </c>
      <c r="K11" s="29"/>
      <c r="L11" s="30">
        <f t="shared" si="0"/>
        <v>1.8302284552469168</v>
      </c>
      <c r="M11" s="30">
        <f t="shared" si="1"/>
        <v>1.7334301996238202</v>
      </c>
      <c r="N11" s="28">
        <f t="shared" si="2"/>
        <v>1.9513782154248132</v>
      </c>
    </row>
    <row r="12" spans="1:19" ht="21.2" customHeight="1" x14ac:dyDescent="0.3">
      <c r="A12" s="10" t="s">
        <v>12</v>
      </c>
      <c r="B12" s="16">
        <v>4234.3599999999997</v>
      </c>
      <c r="C12" s="16">
        <v>2229.25</v>
      </c>
      <c r="D12" s="16">
        <v>2005.11</v>
      </c>
      <c r="H12" s="28" t="s">
        <v>18</v>
      </c>
      <c r="I12" s="28" t="s">
        <v>18</v>
      </c>
      <c r="J12" s="28" t="s">
        <v>18</v>
      </c>
      <c r="K12" s="29"/>
      <c r="L12" s="30" t="e">
        <f t="shared" si="0"/>
        <v>#VALUE!</v>
      </c>
      <c r="M12" s="30" t="e">
        <f t="shared" si="1"/>
        <v>#VALUE!</v>
      </c>
      <c r="N12" s="28" t="e">
        <f t="shared" si="2"/>
        <v>#VALUE!</v>
      </c>
    </row>
    <row r="13" spans="1:19" ht="21.2" customHeight="1" x14ac:dyDescent="0.3">
      <c r="A13" s="10" t="s">
        <v>13</v>
      </c>
      <c r="B13" s="16" t="s">
        <v>18</v>
      </c>
      <c r="C13" s="16" t="s">
        <v>18</v>
      </c>
      <c r="D13" s="16" t="s">
        <v>18</v>
      </c>
      <c r="H13" s="28">
        <v>9500.0400000000009</v>
      </c>
      <c r="I13" s="28">
        <v>5047.3500000000004</v>
      </c>
      <c r="J13" s="28">
        <v>4452.7</v>
      </c>
      <c r="K13" s="29"/>
      <c r="L13" s="30">
        <f t="shared" si="0"/>
        <v>4.1062270411547255</v>
      </c>
      <c r="M13" s="30">
        <f t="shared" si="1"/>
        <v>3.924741019657414</v>
      </c>
      <c r="N13" s="28">
        <f t="shared" si="2"/>
        <v>4.3333791062944504</v>
      </c>
    </row>
    <row r="14" spans="1:19" ht="21.2" customHeight="1" x14ac:dyDescent="0.2">
      <c r="A14" s="10" t="s">
        <v>14</v>
      </c>
      <c r="B14" s="17">
        <f>SUM(B15:B17)</f>
        <v>29906.87</v>
      </c>
      <c r="C14" s="17">
        <f t="shared" ref="C14:D14" si="4">SUM(C15:C17)</f>
        <v>14161.42</v>
      </c>
      <c r="D14" s="17">
        <f t="shared" si="4"/>
        <v>15745.45</v>
      </c>
      <c r="H14" s="28">
        <v>12544.88</v>
      </c>
      <c r="I14" s="28">
        <v>6684.93</v>
      </c>
      <c r="J14" s="28">
        <v>5859.95</v>
      </c>
      <c r="K14" s="29"/>
      <c r="L14" s="30">
        <f t="shared" si="0"/>
        <v>5.4223061675573039</v>
      </c>
      <c r="M14" s="30">
        <f t="shared" si="1"/>
        <v>5.1980978106409168</v>
      </c>
      <c r="N14" s="28">
        <f t="shared" si="2"/>
        <v>5.7029184301502829</v>
      </c>
    </row>
    <row r="15" spans="1:19" ht="21.2" customHeight="1" x14ac:dyDescent="0.3">
      <c r="A15" s="11" t="s">
        <v>15</v>
      </c>
      <c r="B15" s="16">
        <v>9500.0400000000009</v>
      </c>
      <c r="C15" s="16">
        <v>5047.3500000000004</v>
      </c>
      <c r="D15" s="16">
        <v>4452.7</v>
      </c>
      <c r="H15" s="28">
        <v>7861.95</v>
      </c>
      <c r="I15" s="28">
        <v>2429.14</v>
      </c>
      <c r="J15" s="28">
        <v>5432.8</v>
      </c>
      <c r="K15" s="29"/>
      <c r="L15" s="30">
        <f t="shared" si="0"/>
        <v>3.3981911324801146</v>
      </c>
      <c r="M15" s="30">
        <f t="shared" si="1"/>
        <v>1.8888615611143689</v>
      </c>
      <c r="N15" s="28">
        <f t="shared" si="2"/>
        <v>5.2872149501822472</v>
      </c>
    </row>
    <row r="16" spans="1:19" ht="21.2" customHeight="1" x14ac:dyDescent="0.3">
      <c r="A16" s="11" t="s">
        <v>16</v>
      </c>
      <c r="B16" s="16">
        <v>12544.88</v>
      </c>
      <c r="C16" s="16">
        <v>6684.93</v>
      </c>
      <c r="D16" s="16">
        <v>5859.95</v>
      </c>
      <c r="H16" s="28" t="s">
        <v>18</v>
      </c>
      <c r="I16" s="28" t="s">
        <v>18</v>
      </c>
      <c r="J16" s="28" t="s">
        <v>18</v>
      </c>
      <c r="K16" s="29"/>
      <c r="L16" s="30" t="e">
        <f t="shared" si="0"/>
        <v>#VALUE!</v>
      </c>
      <c r="M16" s="30" t="e">
        <f t="shared" si="1"/>
        <v>#VALUE!</v>
      </c>
      <c r="N16" s="28" t="e">
        <f t="shared" si="2"/>
        <v>#VALUE!</v>
      </c>
    </row>
    <row r="17" spans="1:14" ht="21.2" customHeight="1" x14ac:dyDescent="0.3">
      <c r="A17" s="10" t="s">
        <v>13</v>
      </c>
      <c r="B17" s="16">
        <v>7861.95</v>
      </c>
      <c r="C17" s="16">
        <v>2429.14</v>
      </c>
      <c r="D17" s="16">
        <v>5432.8</v>
      </c>
      <c r="H17" s="28">
        <v>254.24</v>
      </c>
      <c r="I17" s="28">
        <v>254.24</v>
      </c>
      <c r="J17" s="28" t="s">
        <v>18</v>
      </c>
      <c r="K17" s="29"/>
      <c r="L17" s="30">
        <f t="shared" si="0"/>
        <v>0.10989081761162872</v>
      </c>
      <c r="M17" s="30">
        <f t="shared" si="1"/>
        <v>0.19769307791964116</v>
      </c>
      <c r="N17" s="28" t="e">
        <f t="shared" si="2"/>
        <v>#VALUE!</v>
      </c>
    </row>
    <row r="18" spans="1:14" ht="21.2" customHeight="1" x14ac:dyDescent="0.3">
      <c r="A18" s="10" t="s">
        <v>25</v>
      </c>
      <c r="B18" s="16" t="s">
        <v>18</v>
      </c>
      <c r="C18" s="16" t="s">
        <v>18</v>
      </c>
      <c r="D18" s="16" t="s">
        <v>18</v>
      </c>
      <c r="G18" s="26"/>
      <c r="K18" s="29"/>
      <c r="L18" s="29"/>
      <c r="M18" s="29"/>
    </row>
    <row r="19" spans="1:14" ht="19.5" x14ac:dyDescent="0.3">
      <c r="A19" s="10" t="s">
        <v>19</v>
      </c>
      <c r="B19" s="16">
        <v>254.24</v>
      </c>
      <c r="C19" s="16">
        <v>254.24</v>
      </c>
      <c r="D19" s="16" t="s">
        <v>18</v>
      </c>
      <c r="G19" s="26"/>
      <c r="K19" s="29"/>
      <c r="L19" s="29"/>
      <c r="M19" s="29"/>
    </row>
    <row r="20" spans="1:14" ht="21.2" customHeight="1" x14ac:dyDescent="0.2">
      <c r="A20" s="22"/>
      <c r="B20" s="24" t="s">
        <v>17</v>
      </c>
      <c r="C20" s="24"/>
      <c r="D20" s="24"/>
    </row>
    <row r="21" spans="1:14" ht="21.2" customHeight="1" x14ac:dyDescent="0.2">
      <c r="A21" s="6" t="s">
        <v>5</v>
      </c>
      <c r="B21" s="18">
        <v>100</v>
      </c>
      <c r="C21" s="18">
        <f>SUM(C22,C23,C24,C25,C26,C30,C34,C35)</f>
        <v>99.999999999999986</v>
      </c>
      <c r="D21" s="18">
        <f>SUM(D22,D23,D24,D25,D26,D30,D35)</f>
        <v>100</v>
      </c>
    </row>
    <row r="22" spans="1:14" ht="21.2" customHeight="1" x14ac:dyDescent="0.2">
      <c r="A22" s="7" t="s">
        <v>6</v>
      </c>
      <c r="B22" s="19">
        <f>SUM(B6*100/$B$5)</f>
        <v>0.50392702772525788</v>
      </c>
      <c r="C22" s="19">
        <f>SUM(C6*100/$C$5)</f>
        <v>0.59869339369669794</v>
      </c>
      <c r="D22" s="19">
        <f>SUM(D6*100/$D$5)</f>
        <v>0.38532009557238567</v>
      </c>
      <c r="H22" s="31"/>
    </row>
    <row r="23" spans="1:14" ht="21.2" customHeight="1" x14ac:dyDescent="0.2">
      <c r="A23" s="8" t="s">
        <v>7</v>
      </c>
      <c r="B23" s="19">
        <f t="shared" ref="B23:B35" si="5">SUM(B7*100/$B$5)</f>
        <v>24.674002604893023</v>
      </c>
      <c r="C23" s="19">
        <f t="shared" ref="C23:C35" si="6">SUM(C7*100/$C$5)</f>
        <v>23.849511276491231</v>
      </c>
      <c r="D23" s="19">
        <f t="shared" ref="D23:D33" si="7">SUM(D7*100/$D$5)</f>
        <v>25.705910054866241</v>
      </c>
      <c r="H23" s="31"/>
    </row>
    <row r="24" spans="1:14" ht="21.2" customHeight="1" x14ac:dyDescent="0.2">
      <c r="A24" s="7" t="s">
        <v>8</v>
      </c>
      <c r="B24" s="19">
        <f t="shared" si="5"/>
        <v>32.226065778627493</v>
      </c>
      <c r="C24" s="19">
        <f t="shared" si="6"/>
        <v>33.966320794498493</v>
      </c>
      <c r="D24" s="19">
        <f t="shared" si="7"/>
        <v>30.048018788259636</v>
      </c>
      <c r="H24" s="31"/>
    </row>
    <row r="25" spans="1:14" ht="21.2" customHeight="1" x14ac:dyDescent="0.2">
      <c r="A25" s="9" t="s">
        <v>9</v>
      </c>
      <c r="B25" s="19">
        <v>15.6</v>
      </c>
      <c r="C25" s="19">
        <f t="shared" si="6"/>
        <v>17.678180956194076</v>
      </c>
      <c r="D25" s="19">
        <f t="shared" si="7"/>
        <v>12.881221696227858</v>
      </c>
      <c r="H25" s="31"/>
    </row>
    <row r="26" spans="1:14" ht="21.2" customHeight="1" x14ac:dyDescent="0.2">
      <c r="A26" s="9" t="s">
        <v>10</v>
      </c>
      <c r="B26" s="23">
        <f t="shared" si="5"/>
        <v>14.011701660434522</v>
      </c>
      <c r="C26" s="23">
        <f t="shared" si="6"/>
        <v>12.697900109787151</v>
      </c>
      <c r="D26" s="23">
        <f t="shared" si="7"/>
        <v>15.656016878446902</v>
      </c>
      <c r="H26" s="31"/>
    </row>
    <row r="27" spans="1:14" ht="21.2" customHeight="1" x14ac:dyDescent="0.2">
      <c r="A27" s="10" t="s">
        <v>11</v>
      </c>
      <c r="B27" s="19">
        <f t="shared" si="5"/>
        <v>12.181473205187606</v>
      </c>
      <c r="C27" s="19">
        <f t="shared" si="6"/>
        <v>10.964469910163331</v>
      </c>
      <c r="D27" s="19">
        <f t="shared" si="7"/>
        <v>13.704638663022088</v>
      </c>
      <c r="H27" s="31"/>
    </row>
    <row r="28" spans="1:14" ht="21.2" customHeight="1" x14ac:dyDescent="0.2">
      <c r="A28" s="10" t="s">
        <v>12</v>
      </c>
      <c r="B28" s="19">
        <f t="shared" si="5"/>
        <v>1.830228455246917</v>
      </c>
      <c r="C28" s="19">
        <f t="shared" si="6"/>
        <v>1.7334301996238199</v>
      </c>
      <c r="D28" s="19">
        <f t="shared" si="7"/>
        <v>1.9513782154248132</v>
      </c>
      <c r="H28" s="31"/>
    </row>
    <row r="29" spans="1:14" ht="21.2" customHeight="1" x14ac:dyDescent="0.2">
      <c r="A29" s="10" t="s">
        <v>13</v>
      </c>
      <c r="B29" s="19" t="s">
        <v>18</v>
      </c>
      <c r="C29" s="19" t="s">
        <v>18</v>
      </c>
      <c r="D29" s="19" t="s">
        <v>18</v>
      </c>
      <c r="H29" s="31"/>
    </row>
    <row r="30" spans="1:14" ht="21.2" customHeight="1" x14ac:dyDescent="0.2">
      <c r="A30" s="10" t="s">
        <v>14</v>
      </c>
      <c r="B30" s="23">
        <f t="shared" si="5"/>
        <v>12.926724341192145</v>
      </c>
      <c r="C30" s="23">
        <f t="shared" si="6"/>
        <v>11.011700391412697</v>
      </c>
      <c r="D30" s="23">
        <f t="shared" si="7"/>
        <v>15.32351248662698</v>
      </c>
      <c r="H30" s="31"/>
    </row>
    <row r="31" spans="1:14" ht="21.2" customHeight="1" x14ac:dyDescent="0.2">
      <c r="A31" s="14" t="s">
        <v>15</v>
      </c>
      <c r="B31" s="19">
        <f t="shared" si="5"/>
        <v>4.1062270411547264</v>
      </c>
      <c r="C31" s="19">
        <f t="shared" si="6"/>
        <v>3.9247410196574135</v>
      </c>
      <c r="D31" s="19">
        <f t="shared" si="7"/>
        <v>4.3333791062944504</v>
      </c>
      <c r="H31" s="31"/>
    </row>
    <row r="32" spans="1:14" ht="21.2" customHeight="1" x14ac:dyDescent="0.2">
      <c r="A32" s="14" t="s">
        <v>16</v>
      </c>
      <c r="B32" s="19">
        <f t="shared" si="5"/>
        <v>5.4223061675573039</v>
      </c>
      <c r="C32" s="19">
        <f t="shared" si="6"/>
        <v>5.1980978106409168</v>
      </c>
      <c r="D32" s="19">
        <f t="shared" si="7"/>
        <v>5.7029184301502829</v>
      </c>
      <c r="H32" s="31"/>
    </row>
    <row r="33" spans="1:8" ht="21.2" customHeight="1" x14ac:dyDescent="0.2">
      <c r="A33" s="10" t="s">
        <v>13</v>
      </c>
      <c r="B33" s="19">
        <f t="shared" si="5"/>
        <v>3.3981911324801151</v>
      </c>
      <c r="C33" s="19">
        <f t="shared" si="6"/>
        <v>1.8888615611143686</v>
      </c>
      <c r="D33" s="19">
        <f t="shared" si="7"/>
        <v>5.2872149501822472</v>
      </c>
      <c r="H33" s="31"/>
    </row>
    <row r="34" spans="1:8" ht="21.2" customHeight="1" x14ac:dyDescent="0.2">
      <c r="A34" s="10" t="s">
        <v>25</v>
      </c>
      <c r="B34" s="19" t="s">
        <v>18</v>
      </c>
      <c r="C34" s="19" t="s">
        <v>18</v>
      </c>
      <c r="D34" s="19" t="s">
        <v>18</v>
      </c>
      <c r="H34" s="31"/>
    </row>
    <row r="35" spans="1:8" ht="19.5" x14ac:dyDescent="0.2">
      <c r="A35" s="12" t="s">
        <v>19</v>
      </c>
      <c r="B35" s="20">
        <f t="shared" si="5"/>
        <v>0.10989081761162874</v>
      </c>
      <c r="C35" s="20">
        <f t="shared" si="6"/>
        <v>0.19769307791964114</v>
      </c>
      <c r="D35" s="20" t="s">
        <v>18</v>
      </c>
      <c r="H35" s="31"/>
    </row>
    <row r="36" spans="1:8" ht="21.2" customHeight="1" x14ac:dyDescent="0.2">
      <c r="A36" s="13" t="s">
        <v>24</v>
      </c>
    </row>
  </sheetData>
  <mergeCells count="2">
    <mergeCell ref="B4:D4"/>
    <mergeCell ref="B20:D20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2019-01-14T03:44:06Z</dcterms:modified>
</cp:coreProperties>
</file>