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FFA30557-65F8-439E-96EE-50C40A5AFCA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C22" i="1"/>
  <c r="C23" i="1"/>
  <c r="C24" i="1"/>
  <c r="C25" i="1"/>
  <c r="C26" i="1"/>
  <c r="C27" i="1"/>
  <c r="C29" i="1"/>
  <c r="C30" i="1"/>
  <c r="C31" i="1"/>
  <c r="C32" i="1"/>
  <c r="C34" i="1"/>
  <c r="B20" i="1"/>
  <c r="B22" i="1"/>
  <c r="B23" i="1"/>
  <c r="B24" i="1"/>
  <c r="B25" i="1"/>
  <c r="B26" i="1"/>
  <c r="B27" i="1"/>
  <c r="B29" i="1"/>
  <c r="B30" i="1"/>
  <c r="B31" i="1"/>
  <c r="B32" i="1"/>
  <c r="B34" i="1"/>
  <c r="B21" i="1"/>
  <c r="D22" i="1" l="1"/>
  <c r="D23" i="1"/>
  <c r="D24" i="1"/>
  <c r="D26" i="1"/>
  <c r="D27" i="1"/>
  <c r="D30" i="1"/>
  <c r="D32" i="1"/>
  <c r="D21" i="1" l="1"/>
  <c r="B9" i="1" l="1"/>
  <c r="C9" i="1"/>
  <c r="D9" i="1"/>
  <c r="D25" i="1" s="1"/>
  <c r="B13" i="1"/>
  <c r="C13" i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<sst xmlns="http://schemas.openxmlformats.org/spreadsheetml/2006/main" count="52" uniqueCount="25">
  <si>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</si>
  <si>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</si>
  <si>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</si>
  <si>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</si>
  <si>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</si>
  <si>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</si>
  <si>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</si>
  <si>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</si>
  <si>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</si>
  <si>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</si>
  <si>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</si>
  <si>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</si>
  <si>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</si>
  <si>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</si>
  <si>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</si>
  <si>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</si>
  <si>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</si>
  <si>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</si>
  <si>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</si>
  <si>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</si>
  <si>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</si>
  <si>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</si>
  <si>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</si>
  <si>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เดือนมกราคม พ.ศ. 2560                                                                                                                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</si>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</sst>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7" fontId="6" fillId="0" borderId="0" xfId="1" quotePrefix="1" applyNumberFormat="1" applyFont="1" applyFill="1" applyBorder="1" applyAlignment="1">
      <alignment horizontal="right" vertical="center" wrapText="1"/>
    </xf>
    <xf numFmtId="187" fontId="6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workbookViewId="0">
      <selection activeCell="H30" sqref="H30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6" t="s">
        <v>22</v>
      </c>
      <c r="B1" s="46"/>
      <c r="C1" s="46"/>
      <c r="D1" s="46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5" t="s">
        <v>17</v>
      </c>
      <c r="C3" s="45"/>
      <c r="D3" s="45"/>
      <c r="E3" s="17"/>
      <c r="F3" s="16"/>
      <c r="G3" s="16"/>
    </row>
    <row r="4" spans="1:9" s="5" customFormat="1" ht="21" x14ac:dyDescent="0.6">
      <c r="A4" s="28" t="s">
        <v>15</v>
      </c>
      <c r="B4" s="43">
        <v>276072.24</v>
      </c>
      <c r="C4" s="43">
        <v>150949.26999999999</v>
      </c>
      <c r="D4" s="43">
        <v>125122.97</v>
      </c>
      <c r="F4" s="29"/>
    </row>
    <row r="5" spans="1:9" s="5" customFormat="1" ht="21" x14ac:dyDescent="0.6">
      <c r="A5" s="13" t="s">
        <v>14</v>
      </c>
      <c r="B5" s="44">
        <v>7164.07</v>
      </c>
      <c r="C5" s="44">
        <v>3048.36</v>
      </c>
      <c r="D5" s="44">
        <v>4115.71</v>
      </c>
      <c r="F5" s="36"/>
      <c r="G5" s="37"/>
      <c r="H5" s="37"/>
    </row>
    <row r="6" spans="1:9" s="5" customFormat="1" ht="21" x14ac:dyDescent="0.6">
      <c r="A6" s="13" t="s">
        <v>13</v>
      </c>
      <c r="B6" s="44">
        <v>88229.58</v>
      </c>
      <c r="C6" s="44">
        <v>42992.36</v>
      </c>
      <c r="D6" s="44">
        <v>45237.22</v>
      </c>
      <c r="F6" s="38"/>
      <c r="G6" s="39"/>
      <c r="H6" s="39"/>
    </row>
    <row r="7" spans="1:9" s="5" customFormat="1" ht="21" x14ac:dyDescent="0.6">
      <c r="A7" s="9" t="s">
        <v>12</v>
      </c>
      <c r="B7" s="44">
        <v>53857.16</v>
      </c>
      <c r="C7" s="44">
        <v>31076.84</v>
      </c>
      <c r="D7" s="44">
        <v>22780.32</v>
      </c>
      <c r="F7" s="38"/>
      <c r="G7" s="39"/>
      <c r="H7" s="39"/>
    </row>
    <row r="8" spans="1:9" s="5" customFormat="1" ht="21" x14ac:dyDescent="0.6">
      <c r="A8" s="9" t="s">
        <v>11</v>
      </c>
      <c r="B8" s="44">
        <v>42963.33</v>
      </c>
      <c r="C8" s="44">
        <v>28838.68</v>
      </c>
      <c r="D8" s="44">
        <v>14124.64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44454.700000000004</v>
      </c>
      <c r="C9" s="31">
        <f>SUM(C10:C12)</f>
        <v>24825.989999999998</v>
      </c>
      <c r="D9" s="31">
        <f>SUM(D10:D12)</f>
        <v>19628.710000000003</v>
      </c>
      <c r="F9" s="38"/>
      <c r="G9" s="39"/>
      <c r="H9" s="39"/>
    </row>
    <row r="10" spans="1:9" s="7" customFormat="1" ht="21" x14ac:dyDescent="0.6">
      <c r="A10" s="9" t="s">
        <v>9</v>
      </c>
      <c r="B10" s="44">
        <v>37448.15</v>
      </c>
      <c r="C10" s="44">
        <v>21300.3</v>
      </c>
      <c r="D10" s="44">
        <v>16147.85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4">
        <v>6941.33</v>
      </c>
      <c r="C11" s="44">
        <v>3525.69</v>
      </c>
      <c r="D11" s="44">
        <v>3415.64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4">
        <v>65.22</v>
      </c>
      <c r="C12" s="44" t="s">
        <v>0</v>
      </c>
      <c r="D12" s="44">
        <v>65.22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39188.85</v>
      </c>
      <c r="C13" s="31">
        <f>SUM(C14:C16)</f>
        <v>19952.5</v>
      </c>
      <c r="D13" s="31">
        <f>SUM(D14:D16)</f>
        <v>19236.36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4">
        <v>21839.3</v>
      </c>
      <c r="C14" s="44">
        <v>10091.16</v>
      </c>
      <c r="D14" s="44">
        <v>11748.15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4">
        <v>9875.85</v>
      </c>
      <c r="C15" s="44">
        <v>6991.42</v>
      </c>
      <c r="D15" s="44">
        <v>2884.43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4">
        <v>7473.7</v>
      </c>
      <c r="C16" s="44">
        <v>2869.92</v>
      </c>
      <c r="D16" s="44">
        <v>4603.78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4" t="s">
        <v>0</v>
      </c>
      <c r="C17" s="44" t="s">
        <v>0</v>
      </c>
      <c r="D17" s="44" t="s">
        <v>0</v>
      </c>
      <c r="E17" s="14">
        <f>SUM(C17:D17)</f>
        <v>0</v>
      </c>
      <c r="F17" s="38"/>
      <c r="G17" s="39"/>
      <c r="H17" s="39"/>
    </row>
    <row r="18" spans="1:9" s="5" customFormat="1" ht="21" x14ac:dyDescent="0.6">
      <c r="A18" s="9" t="s">
        <v>1</v>
      </c>
      <c r="B18" s="44">
        <v>214.55</v>
      </c>
      <c r="C18" s="44">
        <v>214.55</v>
      </c>
      <c r="D18" s="44" t="s">
        <v>0</v>
      </c>
      <c r="E18" s="14">
        <f>SUM(C18:D18)</f>
        <v>214.55</v>
      </c>
      <c r="F18" s="38"/>
      <c r="G18" s="39"/>
      <c r="H18" s="39"/>
    </row>
    <row r="19" spans="1:9" s="7" customFormat="1" ht="21" x14ac:dyDescent="0.6">
      <c r="A19" s="13"/>
      <c r="B19" s="45" t="s">
        <v>16</v>
      </c>
      <c r="C19" s="45"/>
      <c r="D19" s="45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SUM(B21:B25,B29,B34)</f>
        <v>100</v>
      </c>
      <c r="C20" s="26">
        <f>SUM(C21:C25,C29,C34)</f>
        <v>100.00000662474221</v>
      </c>
      <c r="D20" s="26">
        <f>SUM(D21:D25,D29)</f>
        <v>99.999992007862346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2.5949983236271783</v>
      </c>
      <c r="C21" s="40">
        <f t="shared" ref="C21:C34" si="0">C5/$C$4*100</f>
        <v>2.0194599152417236</v>
      </c>
      <c r="D21" s="40">
        <f>D5/$D$4*100</f>
        <v>3.2893320866664211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34" si="1">B6/$B$4*100</f>
        <v>31.958874242480885</v>
      </c>
      <c r="C22" s="40">
        <f t="shared" si="0"/>
        <v>28.481330184637532</v>
      </c>
      <c r="D22" s="40">
        <f t="shared" ref="D22:D32" si="2">D6/$D$4*100</f>
        <v>36.154208935417692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19.50835766754383</v>
      </c>
      <c r="C23" s="40">
        <f t="shared" si="0"/>
        <v>20.587605359071958</v>
      </c>
      <c r="D23" s="40">
        <f t="shared" si="2"/>
        <v>18.206345325722367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15.56235063692025</v>
      </c>
      <c r="C24" s="40">
        <f t="shared" si="0"/>
        <v>19.104882057395841</v>
      </c>
      <c r="D24" s="40">
        <f t="shared" si="2"/>
        <v>11.288606720252883</v>
      </c>
      <c r="E24" s="8"/>
      <c r="F24" s="32"/>
      <c r="G24" s="8"/>
    </row>
    <row r="25" spans="1:9" s="7" customFormat="1" ht="21" x14ac:dyDescent="0.6">
      <c r="A25" s="11" t="s">
        <v>10</v>
      </c>
      <c r="B25" s="40">
        <f t="shared" si="1"/>
        <v>16.102560692085525</v>
      </c>
      <c r="C25" s="40">
        <f t="shared" si="0"/>
        <v>16.446578376960684</v>
      </c>
      <c r="D25" s="26">
        <f t="shared" si="2"/>
        <v>15.687535230341801</v>
      </c>
      <c r="E25" s="8"/>
      <c r="F25" s="32"/>
      <c r="G25" s="8"/>
    </row>
    <row r="26" spans="1:9" s="7" customFormat="1" ht="21" x14ac:dyDescent="0.6">
      <c r="A26" s="9" t="s">
        <v>9</v>
      </c>
      <c r="B26" s="40">
        <f t="shared" si="1"/>
        <v>13.564619898038282</v>
      </c>
      <c r="C26" s="40">
        <f t="shared" si="0"/>
        <v>14.110899641979058</v>
      </c>
      <c r="D26" s="40">
        <f t="shared" si="2"/>
        <v>12.905584002681522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 t="shared" si="1"/>
        <v>2.5143165426556471</v>
      </c>
      <c r="C27" s="40">
        <f t="shared" si="0"/>
        <v>2.3356787349816268</v>
      </c>
      <c r="D27" s="40">
        <f t="shared" si="2"/>
        <v>2.7298265058765785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7" t="s">
        <v>24</v>
      </c>
      <c r="C28" s="40" t="s">
        <v>0</v>
      </c>
      <c r="D28" s="41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40">
        <f t="shared" si="1"/>
        <v>14.195143271195972</v>
      </c>
      <c r="C29" s="40">
        <f t="shared" si="0"/>
        <v>13.218016887395349</v>
      </c>
      <c r="D29" s="26">
        <f t="shared" si="2"/>
        <v>15.373963709461179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si="1"/>
        <v>7.9107193102790783</v>
      </c>
      <c r="C30" s="40">
        <f t="shared" si="0"/>
        <v>6.6851333563918534</v>
      </c>
      <c r="D30" s="40">
        <f t="shared" si="2"/>
        <v>9.3892831987603866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1"/>
        <v>3.5772702101449969</v>
      </c>
      <c r="C31" s="40">
        <f t="shared" si="0"/>
        <v>4.6316355156934517</v>
      </c>
      <c r="D31" s="40">
        <v>4.5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1"/>
        <v>2.7071537507718997</v>
      </c>
      <c r="C32" s="40">
        <f t="shared" si="0"/>
        <v>1.9012480153100444</v>
      </c>
      <c r="D32" s="40">
        <f t="shared" si="2"/>
        <v>3.6794043491774531</v>
      </c>
      <c r="E32" s="8"/>
      <c r="F32" s="35"/>
      <c r="G32" s="8"/>
    </row>
    <row r="33" spans="1:7" s="7" customFormat="1" ht="21" x14ac:dyDescent="0.6">
      <c r="A33" s="9" t="s">
        <v>2</v>
      </c>
      <c r="B33" s="40" t="s">
        <v>0</v>
      </c>
      <c r="C33" s="40" t="s">
        <v>0</v>
      </c>
      <c r="D33" s="41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8">
        <f t="shared" si="1"/>
        <v>7.7715166146368073E-2</v>
      </c>
      <c r="C34" s="48">
        <f t="shared" si="0"/>
        <v>0.14213384403912654</v>
      </c>
      <c r="D34" s="42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2021-01-20T04:29:14Z</dcterms:modified>
</cp:coreProperties>
</file>