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35"/>
  </bookViews>
  <sheets>
    <sheet name="T-3.7" sheetId="1" r:id="rId1"/>
  </sheets>
  <definedNames>
    <definedName name="_xlnm.Print_Area" localSheetId="0">'T-3.7'!$A$1:$W$40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3" i="1" l="1"/>
  <c r="N33" i="1"/>
  <c r="K33" i="1"/>
  <c r="H33" i="1"/>
  <c r="E33" i="1" s="1"/>
  <c r="G33" i="1"/>
  <c r="F33" i="1"/>
  <c r="Q32" i="1"/>
  <c r="N32" i="1"/>
  <c r="K32" i="1"/>
  <c r="H32" i="1"/>
  <c r="E32" i="1" s="1"/>
  <c r="G32" i="1"/>
  <c r="F32" i="1"/>
  <c r="Q31" i="1"/>
  <c r="N31" i="1"/>
  <c r="K31" i="1"/>
  <c r="H31" i="1"/>
  <c r="G31" i="1"/>
  <c r="F31" i="1"/>
  <c r="E31" i="1"/>
  <c r="S30" i="1"/>
  <c r="R30" i="1"/>
  <c r="Q30" i="1" s="1"/>
  <c r="P30" i="1"/>
  <c r="O30" i="1"/>
  <c r="N30" i="1"/>
  <c r="M30" i="1"/>
  <c r="G30" i="1" s="1"/>
  <c r="L30" i="1"/>
  <c r="K30" i="1" s="1"/>
  <c r="E30" i="1" s="1"/>
  <c r="J30" i="1"/>
  <c r="J13" i="1" s="1"/>
  <c r="I30" i="1"/>
  <c r="H30" i="1"/>
  <c r="Q29" i="1"/>
  <c r="E29" i="1" s="1"/>
  <c r="N29" i="1"/>
  <c r="K29" i="1"/>
  <c r="H29" i="1"/>
  <c r="G29" i="1"/>
  <c r="F29" i="1"/>
  <c r="Q28" i="1"/>
  <c r="N28" i="1"/>
  <c r="E28" i="1" s="1"/>
  <c r="K28" i="1"/>
  <c r="H28" i="1"/>
  <c r="G28" i="1"/>
  <c r="F28" i="1"/>
  <c r="Q27" i="1"/>
  <c r="N27" i="1"/>
  <c r="N26" i="1" s="1"/>
  <c r="K27" i="1"/>
  <c r="K26" i="1" s="1"/>
  <c r="H27" i="1"/>
  <c r="G27" i="1"/>
  <c r="F27" i="1"/>
  <c r="S26" i="1"/>
  <c r="R26" i="1"/>
  <c r="P26" i="1"/>
  <c r="P13" i="1" s="1"/>
  <c r="N13" i="1" s="1"/>
  <c r="O26" i="1"/>
  <c r="M26" i="1"/>
  <c r="L26" i="1"/>
  <c r="J26" i="1"/>
  <c r="G26" i="1" s="1"/>
  <c r="I26" i="1"/>
  <c r="F26" i="1" s="1"/>
  <c r="H26" i="1"/>
  <c r="N25" i="1"/>
  <c r="K25" i="1"/>
  <c r="H25" i="1"/>
  <c r="E25" i="1" s="1"/>
  <c r="G25" i="1"/>
  <c r="F25" i="1"/>
  <c r="N24" i="1"/>
  <c r="K24" i="1"/>
  <c r="H24" i="1"/>
  <c r="G24" i="1"/>
  <c r="F24" i="1"/>
  <c r="E24" i="1"/>
  <c r="N23" i="1"/>
  <c r="E23" i="1" s="1"/>
  <c r="K23" i="1"/>
  <c r="H23" i="1"/>
  <c r="G23" i="1"/>
  <c r="F23" i="1"/>
  <c r="N22" i="1"/>
  <c r="K22" i="1"/>
  <c r="H22" i="1"/>
  <c r="E22" i="1" s="1"/>
  <c r="G22" i="1"/>
  <c r="F22" i="1"/>
  <c r="N21" i="1"/>
  <c r="K21" i="1"/>
  <c r="H21" i="1"/>
  <c r="E21" i="1" s="1"/>
  <c r="G21" i="1"/>
  <c r="F21" i="1"/>
  <c r="N20" i="1"/>
  <c r="K20" i="1"/>
  <c r="H20" i="1"/>
  <c r="G20" i="1"/>
  <c r="F20" i="1"/>
  <c r="E20" i="1"/>
  <c r="P19" i="1"/>
  <c r="N19" i="1" s="1"/>
  <c r="O19" i="1"/>
  <c r="M19" i="1"/>
  <c r="L19" i="1"/>
  <c r="K19" i="1"/>
  <c r="J19" i="1"/>
  <c r="G19" i="1" s="1"/>
  <c r="I19" i="1"/>
  <c r="F19" i="1" s="1"/>
  <c r="H19" i="1"/>
  <c r="G18" i="1"/>
  <c r="F18" i="1"/>
  <c r="E18" i="1"/>
  <c r="N17" i="1"/>
  <c r="K17" i="1"/>
  <c r="E17" i="1" s="1"/>
  <c r="H17" i="1"/>
  <c r="G17" i="1"/>
  <c r="F17" i="1"/>
  <c r="N16" i="1"/>
  <c r="K16" i="1"/>
  <c r="H16" i="1"/>
  <c r="E16" i="1" s="1"/>
  <c r="G16" i="1"/>
  <c r="F16" i="1"/>
  <c r="N15" i="1"/>
  <c r="K15" i="1"/>
  <c r="H15" i="1"/>
  <c r="G15" i="1"/>
  <c r="F15" i="1"/>
  <c r="E15" i="1"/>
  <c r="P14" i="1"/>
  <c r="O14" i="1"/>
  <c r="N14" i="1" s="1"/>
  <c r="M14" i="1"/>
  <c r="L14" i="1"/>
  <c r="K14" i="1"/>
  <c r="J14" i="1"/>
  <c r="G14" i="1" s="1"/>
  <c r="I14" i="1"/>
  <c r="H14" i="1" s="1"/>
  <c r="E14" i="1" s="1"/>
  <c r="O13" i="1"/>
  <c r="M13" i="1"/>
  <c r="G13" i="1" l="1"/>
  <c r="E19" i="1"/>
  <c r="E26" i="1"/>
  <c r="Q26" i="1"/>
  <c r="F30" i="1"/>
  <c r="E27" i="1"/>
  <c r="F14" i="1"/>
  <c r="I13" i="1"/>
  <c r="H13" i="1" s="1"/>
  <c r="L13" i="1"/>
  <c r="K13" i="1" s="1"/>
  <c r="F13" i="1" l="1"/>
  <c r="E13" i="1" s="1"/>
</calcChain>
</file>

<file path=xl/sharedStrings.xml><?xml version="1.0" encoding="utf-8"?>
<sst xmlns="http://schemas.openxmlformats.org/spreadsheetml/2006/main" count="104" uniqueCount="76">
  <si>
    <t xml:space="preserve">ตาราง     </t>
  </si>
  <si>
    <t>นักเรียน จำแนกตามสังกัด เพศ และชั้นเรียน ปีการศึกษา 2561</t>
  </si>
  <si>
    <t xml:space="preserve">Table </t>
  </si>
  <si>
    <t>Student by Jurisdiction, Sex and Grade: Academic Year 2018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</si>
  <si>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</si>
  <si>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</si>
  <si>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</si>
  <si>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</si>
  <si>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</si>
  <si>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</si>
  <si>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</si>
  <si>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</si>
  <si>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ส่วนราชการอื่น</t>
  </si>
  <si>
    <t>Total</t>
  </si>
  <si>
    <t>การศึกษาขั้นพื้นฐาน</t>
  </si>
  <si>
    <r>
      <t>การศึกษาเอกชน</t>
    </r>
    <r>
      <rPr>
        <vertAlign val="superscript"/>
        <sz val="12"/>
        <rFont val="TH SarabunPSK"/>
        <family val="2"/>
      </rPr>
      <t>1/</t>
    </r>
  </si>
  <si>
    <t>การปกครองท้องถิ่น</t>
  </si>
  <si>
    <t>Office of the Basic</t>
  </si>
  <si>
    <t>Office of the Private</t>
  </si>
  <si>
    <t xml:space="preserve">Department of Local </t>
  </si>
  <si>
    <t>Other organizations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</si>
  <si>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</si>
  <si>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</si>
  <si>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</si>
  <si>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</si>
  <si>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</si>
  <si>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</si>
  <si>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</si>
  <si>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</si>
  <si>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</si>
  <si>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</si>
  <si>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</si>
  <si>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</si>
  <si>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</si>
  <si>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</si>
  <si>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</si>
  <si>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</si>
  <si>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</si>
  <si>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</si>
  <si>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</si>
  <si>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</si>
  <si>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</si>
  <si>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</si>
  <si>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</si>
  <si>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</si>
  <si>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</si>
  <si>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</si>
  <si>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</si>
  <si>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</si>
  <si>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</si>
  <si>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</si>
  <si>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</si>
  <si>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</si>
  <si>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</si>
  <si>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</si>
  <si>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</si>
  <si>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</si>
  <si>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</si>
  <si>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</si>
  <si>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</si>
  <si>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</si>
  <si>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</si>
  <si>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</si>
  <si>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</si>
  <si>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</si>
  <si>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</si>
  <si>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</si>
  <si>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</si>
  <si>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r>
      <rPr>
        <vertAlign val="superscript"/>
        <sz val="12"/>
        <rFont val="TH SarabunPSK"/>
        <family val="2"/>
      </rPr>
      <t>1/</t>
    </r>
    <r>
      <rPr>
        <sz val="12"/>
        <rFont val="TH SarabunPSK"/>
        <family val="2"/>
      </rPr>
      <t xml:space="preserve"> รวม โรงเรียนสาธิตมหาวิทยาลัยราชภัฎเทพสตรี และวิทยาลัยนาฎศิลป์ลพบุรี</t>
    </r>
  </si>
  <si>
    <r>
      <t>1/</t>
    </r>
    <r>
      <rPr>
        <sz val="12"/>
        <color indexed="8"/>
        <rFont val="TH SarabunPSK"/>
        <family val="2"/>
      </rPr>
      <t xml:space="preserve"> Including The Demonstration School of Thepsatri Rajabhat University and Lopburi College of Dramatic Arts</t>
    </r>
  </si>
  <si>
    <t xml:space="preserve">     ที่มา:  สำนักงานเขตพื้นที่การศึกษาประถมศึกษาลพบุรี เขต 1,2</t>
  </si>
  <si>
    <t>Source:   Lopburi Primary Educational Service Area Office, Area 1,2</t>
  </si>
  <si>
    <t xml:space="preserve">             สำนักงานเขตพื้นที่การศึกษามัธยมศึกษาเขต 5 ลพบุรี</t>
  </si>
  <si>
    <t xml:space="preserve">            Lopburi  Secondary Educational Service Area Office, Area 5</t>
  </si>
  <si>
    <t xml:space="preserve">             กรมส่งเสริมการปกครองส่วนท้องถิ่น</t>
  </si>
  <si>
    <t xml:space="preserve"> 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</si>
</sst>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__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vertAlign val="superscript"/>
      <sz val="12"/>
      <color theme="1"/>
      <name val="TH SarabunPSK"/>
      <family val="2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/>
    <xf numFmtId="0" fontId="4" fillId="0" borderId="6" xfId="0" applyFont="1" applyBorder="1"/>
    <xf numFmtId="0" fontId="4" fillId="0" borderId="3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88" fontId="7" fillId="0" borderId="13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188" fontId="7" fillId="0" borderId="13" xfId="0" applyNumberFormat="1" applyFont="1" applyBorder="1" applyAlignment="1">
      <alignment vertical="top"/>
    </xf>
    <xf numFmtId="43" fontId="8" fillId="0" borderId="13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88" fontId="8" fillId="0" borderId="13" xfId="0" applyNumberFormat="1" applyFont="1" applyBorder="1" applyAlignment="1">
      <alignment vertical="top"/>
    </xf>
    <xf numFmtId="188" fontId="8" fillId="0" borderId="13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vertical="top"/>
    </xf>
    <xf numFmtId="0" fontId="3" fillId="0" borderId="9" xfId="0" applyFont="1" applyBorder="1"/>
    <xf numFmtId="0" fontId="3" fillId="0" borderId="12" xfId="0" applyFont="1" applyBorder="1"/>
    <xf numFmtId="0" fontId="3" fillId="0" borderId="10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0" xfId="0" applyFo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23</xdr:row>
      <xdr:rowOff>38100</xdr:rowOff>
    </xdr:from>
    <xdr:to>
      <xdr:col>23</xdr:col>
      <xdr:colOff>0</xdr:colOff>
      <xdr:row>39</xdr:row>
      <xdr:rowOff>200025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153650" y="4171950"/>
          <a:ext cx="381000" cy="2971800"/>
          <a:chOff x="9258300" y="3971925"/>
          <a:chExt cx="533400" cy="2571750"/>
        </a:xfrm>
      </xdr:grpSpPr>
      <xdr:grpSp>
        <xdr:nvGrpSpPr>
          <xdr:cNvPr id="3" name="Group 11"/>
          <xdr:cNvGrpSpPr>
            <a:grpSpLocks/>
          </xdr:cNvGrpSpPr>
        </xdr:nvGrpSpPr>
        <xdr:grpSpPr bwMode="auto">
          <a:xfrm>
            <a:off x="9458325" y="6134100"/>
            <a:ext cx="333375" cy="409575"/>
            <a:chOff x="9553575" y="6057900"/>
            <a:chExt cx="333375" cy="409575"/>
          </a:xfrm>
        </xdr:grpSpPr>
        <xdr:sp macro="" textlink="">
          <xdr:nvSpPr>
            <xdr:cNvPr id="5" name="Flowchart: Delay 12"/>
            <xdr:cNvSpPr>
              <a:spLocks noChangeArrowheads="1"/>
            </xdr:cNvSpPr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11">
              <a:extLst>
                <a:ext uri="{FF2B5EF4-FFF2-40B4-BE49-F238E27FC236}">
                  <a16:creationId xmlns:a16="http://schemas.microsoft.com/office/drawing/2014/main" id="{FA4F599A-302B-4252-B1FF-A681F0828B60}"/>
                </a:ext>
              </a:extLst>
            </xdr:cNvPr>
            <xdr:cNvSpPr txBox="1"/>
          </xdr:nvSpPr>
          <xdr:spPr>
            <a:xfrm rot="5400000">
              <a:off x="9538134" y="6085688"/>
              <a:ext cx="370925" cy="32670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600">
                  <a:latin typeface="TH SarabunPSK" pitchFamily="34" charset="-34"/>
                  <a:cs typeface="TH SarabunPSK" pitchFamily="34" charset="-34"/>
                </a:rPr>
                <a:t>37</a:t>
              </a:r>
              <a:endParaRPr lang="th-TH" sz="1600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3C64B580-6CEA-4C08-B6EF-E5543F0AF73D}"/>
              </a:ext>
            </a:extLst>
          </xdr:cNvPr>
          <xdr:cNvSpPr txBox="1">
            <a:spLocks noChangeArrowheads="1"/>
          </xdr:cNvSpPr>
        </xdr:nvSpPr>
        <xdr:spPr bwMode="auto">
          <a:xfrm>
            <a:off x="9258300" y="3971925"/>
            <a:ext cx="473392" cy="21348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W41"/>
  <sheetViews>
    <sheetView showGridLines="0" tabSelected="1" zoomScaleNormal="100" workbookViewId="0">
      <selection activeCell="L14" sqref="L14"/>
    </sheetView>
  </sheetViews>
  <sheetFormatPr defaultColWidth="9.140625" defaultRowHeight="18.75" x14ac:dyDescent="0.3"/>
  <cols>
    <col min="1" max="1" width="1.7109375" style="4" customWidth="1"/>
    <col min="2" max="2" width="5.85546875" style="4" customWidth="1"/>
    <col min="3" max="3" width="4.42578125" style="4" customWidth="1"/>
    <col min="4" max="4" width="3.5703125" style="4" customWidth="1"/>
    <col min="5" max="19" width="8" style="4" customWidth="1"/>
    <col min="20" max="20" width="2.140625" style="4" customWidth="1"/>
    <col min="21" max="21" width="14.5703125" style="4" customWidth="1"/>
    <col min="22" max="22" width="2.28515625" style="4" customWidth="1"/>
    <col min="23" max="23" width="3.42578125" style="4" customWidth="1"/>
    <col min="24" max="16384" width="9.140625" style="4"/>
  </cols>
  <sheetData>
    <row r="1" spans="1:22" s="1" customFormat="1" x14ac:dyDescent="0.3">
      <c r="B1" s="1" t="s">
        <v>0</v>
      </c>
      <c r="C1" s="2">
        <v>3.7</v>
      </c>
      <c r="D1" s="1" t="s">
        <v>1</v>
      </c>
    </row>
    <row r="2" spans="1:22" s="3" customFormat="1" ht="20.25" customHeight="1" x14ac:dyDescent="0.3">
      <c r="B2" s="1" t="s">
        <v>2</v>
      </c>
      <c r="C2" s="2">
        <v>3.7</v>
      </c>
      <c r="D2" s="1" t="s">
        <v>3</v>
      </c>
      <c r="E2" s="1"/>
    </row>
    <row r="3" spans="1:22" ht="1.5" customHeight="1" x14ac:dyDescent="0.3"/>
    <row r="4" spans="1:22" s="14" customFormat="1" ht="15" customHeight="1" x14ac:dyDescent="0.25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4" customFormat="1" ht="15" customHeight="1" x14ac:dyDescent="0.25">
      <c r="A5" s="15"/>
      <c r="B5" s="15"/>
      <c r="C5" s="15"/>
      <c r="D5" s="16"/>
      <c r="E5" s="17"/>
      <c r="G5" s="18"/>
      <c r="H5" s="19"/>
      <c r="I5" s="8"/>
      <c r="J5" s="20"/>
      <c r="K5" s="21" t="s">
        <v>7</v>
      </c>
      <c r="L5" s="22"/>
      <c r="M5" s="23"/>
      <c r="N5" s="19"/>
      <c r="O5" s="8"/>
      <c r="P5" s="20"/>
      <c r="Q5" s="24"/>
      <c r="R5" s="25"/>
      <c r="S5" s="26"/>
      <c r="T5" s="27"/>
      <c r="U5" s="28"/>
    </row>
    <row r="6" spans="1:22" s="14" customFormat="1" ht="17.25" customHeight="1" x14ac:dyDescent="0.25">
      <c r="A6" s="15"/>
      <c r="B6" s="15"/>
      <c r="C6" s="15"/>
      <c r="D6" s="16"/>
      <c r="E6" s="29" t="s">
        <v>8</v>
      </c>
      <c r="F6" s="30"/>
      <c r="G6" s="31"/>
      <c r="H6" s="29" t="s">
        <v>9</v>
      </c>
      <c r="I6" s="30"/>
      <c r="J6" s="31"/>
      <c r="K6" s="29" t="s">
        <v>10</v>
      </c>
      <c r="L6" s="30"/>
      <c r="M6" s="31"/>
      <c r="N6" s="29" t="s">
        <v>11</v>
      </c>
      <c r="O6" s="30"/>
      <c r="P6" s="31"/>
      <c r="Q6" s="32" t="s">
        <v>12</v>
      </c>
      <c r="R6" s="33"/>
      <c r="S6" s="34"/>
      <c r="T6" s="27"/>
      <c r="U6" s="28"/>
    </row>
    <row r="7" spans="1:22" s="14" customFormat="1" ht="17.25" customHeight="1" x14ac:dyDescent="0.25">
      <c r="A7" s="15"/>
      <c r="B7" s="15"/>
      <c r="C7" s="15"/>
      <c r="D7" s="16"/>
      <c r="E7" s="29" t="s">
        <v>13</v>
      </c>
      <c r="F7" s="30"/>
      <c r="G7" s="31"/>
      <c r="H7" s="29" t="s">
        <v>14</v>
      </c>
      <c r="I7" s="30"/>
      <c r="J7" s="31"/>
      <c r="K7" s="29" t="s">
        <v>15</v>
      </c>
      <c r="L7" s="30"/>
      <c r="M7" s="31"/>
      <c r="N7" s="29" t="s">
        <v>16</v>
      </c>
      <c r="O7" s="30"/>
      <c r="P7" s="31"/>
      <c r="Q7" s="32"/>
      <c r="R7" s="33"/>
      <c r="S7" s="34"/>
      <c r="T7" s="27"/>
      <c r="U7" s="28"/>
    </row>
    <row r="8" spans="1:22" s="14" customFormat="1" ht="16.5" customHeight="1" x14ac:dyDescent="0.25">
      <c r="A8" s="15"/>
      <c r="B8" s="15"/>
      <c r="C8" s="15"/>
      <c r="D8" s="16"/>
      <c r="E8" s="17"/>
      <c r="G8" s="18"/>
      <c r="H8" s="29" t="s">
        <v>17</v>
      </c>
      <c r="I8" s="30"/>
      <c r="J8" s="31"/>
      <c r="K8" s="29" t="s">
        <v>18</v>
      </c>
      <c r="L8" s="30"/>
      <c r="M8" s="31"/>
      <c r="N8" s="29" t="s">
        <v>19</v>
      </c>
      <c r="O8" s="30"/>
      <c r="P8" s="31"/>
      <c r="Q8" s="35" t="s">
        <v>20</v>
      </c>
      <c r="R8" s="36"/>
      <c r="S8" s="37"/>
      <c r="T8" s="27"/>
      <c r="U8" s="28"/>
    </row>
    <row r="9" spans="1:22" s="14" customFormat="1" ht="14.25" customHeight="1" x14ac:dyDescent="0.25">
      <c r="A9" s="15"/>
      <c r="B9" s="15"/>
      <c r="C9" s="15"/>
      <c r="D9" s="16"/>
      <c r="E9" s="38"/>
      <c r="F9" s="39"/>
      <c r="G9" s="40"/>
      <c r="H9" s="41" t="s">
        <v>21</v>
      </c>
      <c r="I9" s="42"/>
      <c r="J9" s="43"/>
      <c r="K9" s="41" t="s">
        <v>21</v>
      </c>
      <c r="L9" s="42"/>
      <c r="M9" s="43"/>
      <c r="N9" s="29" t="s">
        <v>22</v>
      </c>
      <c r="O9" s="30"/>
      <c r="P9" s="31"/>
      <c r="Q9" s="44"/>
      <c r="R9" s="45"/>
      <c r="S9" s="46"/>
      <c r="T9" s="27"/>
      <c r="U9" s="28"/>
    </row>
    <row r="10" spans="1:22" s="14" customFormat="1" ht="13.5" customHeight="1" x14ac:dyDescent="0.25">
      <c r="A10" s="15"/>
      <c r="B10" s="15"/>
      <c r="C10" s="15"/>
      <c r="D10" s="16"/>
      <c r="E10" s="47" t="s">
        <v>8</v>
      </c>
      <c r="F10" s="48" t="s">
        <v>23</v>
      </c>
      <c r="G10" s="49" t="s">
        <v>24</v>
      </c>
      <c r="H10" s="47" t="s">
        <v>8</v>
      </c>
      <c r="I10" s="47" t="s">
        <v>23</v>
      </c>
      <c r="J10" s="49" t="s">
        <v>24</v>
      </c>
      <c r="K10" s="47" t="s">
        <v>8</v>
      </c>
      <c r="L10" s="47" t="s">
        <v>23</v>
      </c>
      <c r="M10" s="49" t="s">
        <v>24</v>
      </c>
      <c r="N10" s="47" t="s">
        <v>8</v>
      </c>
      <c r="O10" s="47" t="s">
        <v>23</v>
      </c>
      <c r="P10" s="47" t="s">
        <v>24</v>
      </c>
      <c r="Q10" s="47" t="s">
        <v>8</v>
      </c>
      <c r="R10" s="47" t="s">
        <v>23</v>
      </c>
      <c r="S10" s="50" t="s">
        <v>24</v>
      </c>
      <c r="T10" s="27"/>
      <c r="U10" s="28"/>
    </row>
    <row r="11" spans="1:22" s="14" customFormat="1" ht="13.5" customHeight="1" x14ac:dyDescent="0.25">
      <c r="A11" s="51"/>
      <c r="B11" s="51"/>
      <c r="C11" s="51"/>
      <c r="D11" s="52"/>
      <c r="E11" s="53" t="s">
        <v>13</v>
      </c>
      <c r="F11" s="54" t="s">
        <v>25</v>
      </c>
      <c r="G11" s="54" t="s">
        <v>26</v>
      </c>
      <c r="H11" s="53" t="s">
        <v>13</v>
      </c>
      <c r="I11" s="53" t="s">
        <v>25</v>
      </c>
      <c r="J11" s="54" t="s">
        <v>26</v>
      </c>
      <c r="K11" s="53" t="s">
        <v>13</v>
      </c>
      <c r="L11" s="53" t="s">
        <v>25</v>
      </c>
      <c r="M11" s="54" t="s">
        <v>26</v>
      </c>
      <c r="N11" s="53" t="s">
        <v>13</v>
      </c>
      <c r="O11" s="53" t="s">
        <v>25</v>
      </c>
      <c r="P11" s="54" t="s">
        <v>26</v>
      </c>
      <c r="Q11" s="53" t="s">
        <v>13</v>
      </c>
      <c r="R11" s="53" t="s">
        <v>25</v>
      </c>
      <c r="S11" s="55" t="s">
        <v>26</v>
      </c>
      <c r="T11" s="56"/>
      <c r="U11" s="57"/>
    </row>
    <row r="12" spans="1:22" s="14" customFormat="1" ht="3.75" customHeight="1" x14ac:dyDescent="0.25">
      <c r="A12" s="58"/>
      <c r="B12" s="58"/>
      <c r="C12" s="58"/>
      <c r="D12" s="59"/>
      <c r="E12" s="60"/>
      <c r="F12" s="49"/>
      <c r="G12" s="49"/>
      <c r="H12" s="60"/>
      <c r="I12" s="60"/>
      <c r="J12" s="49"/>
      <c r="K12" s="60"/>
      <c r="L12" s="60"/>
      <c r="M12" s="49"/>
      <c r="N12" s="60"/>
      <c r="O12" s="60"/>
      <c r="P12" s="49"/>
      <c r="Q12" s="60"/>
      <c r="R12" s="60"/>
      <c r="S12" s="50"/>
      <c r="T12" s="61"/>
    </row>
    <row r="13" spans="1:22" s="67" customFormat="1" ht="14.25" customHeight="1" x14ac:dyDescent="0.5">
      <c r="A13" s="62" t="s">
        <v>27</v>
      </c>
      <c r="B13" s="62"/>
      <c r="C13" s="62"/>
      <c r="D13" s="63"/>
      <c r="E13" s="64">
        <f>SUM(F13:G13)</f>
        <v>105820</v>
      </c>
      <c r="F13" s="64">
        <f>SUM(F30,F26,F19,F14)</f>
        <v>52652</v>
      </c>
      <c r="G13" s="64">
        <f>SUM(G30,G26,G19,G14)</f>
        <v>53168</v>
      </c>
      <c r="H13" s="64">
        <f>SUM(I13:J13)</f>
        <v>68028</v>
      </c>
      <c r="I13" s="64">
        <f>I30+I26+I19+I14</f>
        <v>33970</v>
      </c>
      <c r="J13" s="64">
        <f>J30+J26+J19+J14</f>
        <v>34058</v>
      </c>
      <c r="K13" s="64">
        <f>SUM(L13:M13)</f>
        <v>30302</v>
      </c>
      <c r="L13" s="64">
        <f>L30+L26+L19+L14</f>
        <v>15201</v>
      </c>
      <c r="M13" s="64">
        <f>M30+M26+M19+M14</f>
        <v>15101</v>
      </c>
      <c r="N13" s="64">
        <f>SUM(O13:P13)</f>
        <v>6062</v>
      </c>
      <c r="O13" s="64">
        <f>O30+O26+O19+O14</f>
        <v>2939</v>
      </c>
      <c r="P13" s="64">
        <f>P30+P26+P19+P14</f>
        <v>3123</v>
      </c>
      <c r="Q13" s="64">
        <v>1428</v>
      </c>
      <c r="R13" s="64">
        <v>542</v>
      </c>
      <c r="S13" s="64">
        <v>886</v>
      </c>
      <c r="T13" s="65"/>
      <c r="U13" s="66" t="s">
        <v>13</v>
      </c>
      <c r="V13" s="66"/>
    </row>
    <row r="14" spans="1:22" s="73" customFormat="1" ht="14.25" customHeight="1" x14ac:dyDescent="0.5">
      <c r="A14" s="68" t="s">
        <v>28</v>
      </c>
      <c r="B14" s="69"/>
      <c r="C14" s="69"/>
      <c r="D14" s="70"/>
      <c r="E14" s="71">
        <f>H14+K14+N14+Q14</f>
        <v>16776</v>
      </c>
      <c r="F14" s="71">
        <f>I14+L14+O14+R14</f>
        <v>8610</v>
      </c>
      <c r="G14" s="71">
        <f>J14+M14+P14+S14</f>
        <v>8166</v>
      </c>
      <c r="H14" s="71">
        <f>SUM(I14:J14)</f>
        <v>9265</v>
      </c>
      <c r="I14" s="71">
        <f>SUM(I15:I17)</f>
        <v>4783</v>
      </c>
      <c r="J14" s="71">
        <f>SUM(J15:J17)</f>
        <v>4482</v>
      </c>
      <c r="K14" s="71">
        <f>SUM(L14:M14)</f>
        <v>6370</v>
      </c>
      <c r="L14" s="71">
        <f>SUM(L15:L18)</f>
        <v>3251</v>
      </c>
      <c r="M14" s="71">
        <f>SUM(M15:M18)</f>
        <v>3119</v>
      </c>
      <c r="N14" s="71">
        <f>SUM(O14:P14)</f>
        <v>1141</v>
      </c>
      <c r="O14" s="71">
        <f>SUM(O15:O17)</f>
        <v>576</v>
      </c>
      <c r="P14" s="71">
        <f>SUM(P15:P17)</f>
        <v>565</v>
      </c>
      <c r="Q14" s="72">
        <v>0</v>
      </c>
      <c r="R14" s="72">
        <v>0</v>
      </c>
      <c r="S14" s="72">
        <v>0</v>
      </c>
      <c r="T14" s="68" t="s">
        <v>29</v>
      </c>
      <c r="U14" s="69"/>
      <c r="V14" s="69"/>
    </row>
    <row r="15" spans="1:22" s="74" customFormat="1" ht="14.25" customHeight="1" x14ac:dyDescent="0.5">
      <c r="B15" s="74" t="s">
        <v>30</v>
      </c>
      <c r="D15" s="75"/>
      <c r="E15" s="76">
        <f>H15+K15+N15+Q15</f>
        <v>2832</v>
      </c>
      <c r="F15" s="76">
        <f t="shared" ref="E15:G29" si="0">I15+L15+O15+R15</f>
        <v>1443</v>
      </c>
      <c r="G15" s="76">
        <f t="shared" si="0"/>
        <v>1389</v>
      </c>
      <c r="H15" s="77">
        <f>SUM(I15:J15)</f>
        <v>724</v>
      </c>
      <c r="I15" s="77">
        <v>365</v>
      </c>
      <c r="J15" s="77">
        <v>359</v>
      </c>
      <c r="K15" s="77">
        <f>SUM(L15:M15)</f>
        <v>1757</v>
      </c>
      <c r="L15" s="77">
        <v>887</v>
      </c>
      <c r="M15" s="77">
        <v>870</v>
      </c>
      <c r="N15" s="77">
        <f>SUM(O15:P15)</f>
        <v>351</v>
      </c>
      <c r="O15" s="77">
        <v>191</v>
      </c>
      <c r="P15" s="77">
        <v>160</v>
      </c>
      <c r="Q15" s="72">
        <v>0</v>
      </c>
      <c r="R15" s="72">
        <v>0</v>
      </c>
      <c r="S15" s="72">
        <v>0</v>
      </c>
      <c r="T15" s="78"/>
      <c r="U15" s="74" t="s">
        <v>31</v>
      </c>
    </row>
    <row r="16" spans="1:22" s="74" customFormat="1" ht="14.25" customHeight="1" x14ac:dyDescent="0.5">
      <c r="B16" s="74" t="s">
        <v>32</v>
      </c>
      <c r="D16" s="75"/>
      <c r="E16" s="76">
        <f t="shared" si="0"/>
        <v>6408</v>
      </c>
      <c r="F16" s="76">
        <f t="shared" si="0"/>
        <v>3327</v>
      </c>
      <c r="G16" s="76">
        <f t="shared" si="0"/>
        <v>3081</v>
      </c>
      <c r="H16" s="77">
        <f>SUM(I16:J16)</f>
        <v>3893</v>
      </c>
      <c r="I16" s="77">
        <v>2023</v>
      </c>
      <c r="J16" s="77">
        <v>1870</v>
      </c>
      <c r="K16" s="77">
        <f>SUM(L16:M16)</f>
        <v>2115</v>
      </c>
      <c r="L16" s="77">
        <v>1118</v>
      </c>
      <c r="M16" s="77">
        <v>997</v>
      </c>
      <c r="N16" s="77">
        <f>SUM(O16:P16)</f>
        <v>400</v>
      </c>
      <c r="O16" s="77">
        <v>186</v>
      </c>
      <c r="P16" s="77">
        <v>214</v>
      </c>
      <c r="Q16" s="72">
        <v>0</v>
      </c>
      <c r="R16" s="72">
        <v>0</v>
      </c>
      <c r="S16" s="72">
        <v>0</v>
      </c>
      <c r="T16" s="78"/>
      <c r="U16" s="74" t="s">
        <v>33</v>
      </c>
    </row>
    <row r="17" spans="1:23" s="74" customFormat="1" ht="14.25" customHeight="1" x14ac:dyDescent="0.5">
      <c r="B17" s="74" t="s">
        <v>34</v>
      </c>
      <c r="D17" s="75"/>
      <c r="E17" s="76">
        <f t="shared" si="0"/>
        <v>7323</v>
      </c>
      <c r="F17" s="76">
        <f t="shared" si="0"/>
        <v>3737</v>
      </c>
      <c r="G17" s="76">
        <f t="shared" si="0"/>
        <v>3586</v>
      </c>
      <c r="H17" s="77">
        <f>SUM(I17:J17)</f>
        <v>4648</v>
      </c>
      <c r="I17" s="77">
        <v>2395</v>
      </c>
      <c r="J17" s="77">
        <v>2253</v>
      </c>
      <c r="K17" s="77">
        <f>SUM(L17:M17)</f>
        <v>2285</v>
      </c>
      <c r="L17" s="77">
        <v>1143</v>
      </c>
      <c r="M17" s="77">
        <v>1142</v>
      </c>
      <c r="N17" s="77">
        <f>SUM(O17:P17)</f>
        <v>390</v>
      </c>
      <c r="O17" s="77">
        <v>199</v>
      </c>
      <c r="P17" s="77">
        <v>191</v>
      </c>
      <c r="Q17" s="72">
        <v>0</v>
      </c>
      <c r="R17" s="72">
        <v>0</v>
      </c>
      <c r="S17" s="72">
        <v>0</v>
      </c>
      <c r="U17" s="79" t="s">
        <v>35</v>
      </c>
    </row>
    <row r="18" spans="1:23" s="74" customFormat="1" ht="14.25" customHeight="1" x14ac:dyDescent="0.5">
      <c r="B18" s="74" t="s">
        <v>36</v>
      </c>
      <c r="D18" s="75"/>
      <c r="E18" s="76">
        <f t="shared" si="0"/>
        <v>203</v>
      </c>
      <c r="F18" s="76">
        <f t="shared" si="0"/>
        <v>103</v>
      </c>
      <c r="G18" s="76">
        <f t="shared" si="0"/>
        <v>110</v>
      </c>
      <c r="H18" s="72">
        <v>0</v>
      </c>
      <c r="I18" s="72">
        <v>0</v>
      </c>
      <c r="J18" s="72">
        <v>0</v>
      </c>
      <c r="K18" s="77">
        <v>203</v>
      </c>
      <c r="L18" s="77">
        <v>103</v>
      </c>
      <c r="M18" s="77">
        <v>110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U18" s="79" t="s">
        <v>37</v>
      </c>
    </row>
    <row r="19" spans="1:23" s="73" customFormat="1" ht="16.5" customHeight="1" x14ac:dyDescent="0.5">
      <c r="A19" s="73" t="s">
        <v>38</v>
      </c>
      <c r="D19" s="80"/>
      <c r="E19" s="71">
        <f>H19+K19+N19+Q19</f>
        <v>48213</v>
      </c>
      <c r="F19" s="71">
        <f>I19+L19+O19+R19</f>
        <v>25094</v>
      </c>
      <c r="G19" s="71">
        <f>J19+M19+P19+S19</f>
        <v>23119</v>
      </c>
      <c r="H19" s="71">
        <f>SUM(I19:J19)</f>
        <v>30339</v>
      </c>
      <c r="I19" s="71">
        <f>SUM(I20:I25)</f>
        <v>16058</v>
      </c>
      <c r="J19" s="71">
        <f>SUM(J20:J25)</f>
        <v>14281</v>
      </c>
      <c r="K19" s="71">
        <f>SUM(L19:M19)</f>
        <v>15169</v>
      </c>
      <c r="L19" s="71">
        <f>SUM(L20:L25)</f>
        <v>7713</v>
      </c>
      <c r="M19" s="71">
        <f>SUM(M20:M25)</f>
        <v>7456</v>
      </c>
      <c r="N19" s="71">
        <f t="shared" ref="N19:N25" si="1">SUM(O19:P19)</f>
        <v>2705</v>
      </c>
      <c r="O19" s="71">
        <f>SUM(O20:O25)</f>
        <v>1323</v>
      </c>
      <c r="P19" s="71">
        <f>SUM(P20:P25)</f>
        <v>1382</v>
      </c>
      <c r="Q19" s="72">
        <v>0</v>
      </c>
      <c r="R19" s="72">
        <v>0</v>
      </c>
      <c r="S19" s="72">
        <v>0</v>
      </c>
      <c r="T19" s="68" t="s">
        <v>39</v>
      </c>
      <c r="V19" s="69"/>
      <c r="W19" s="69"/>
    </row>
    <row r="20" spans="1:23" s="74" customFormat="1" ht="14.25" customHeight="1" x14ac:dyDescent="0.5">
      <c r="B20" s="74" t="s">
        <v>40</v>
      </c>
      <c r="D20" s="75"/>
      <c r="E20" s="76">
        <f t="shared" si="0"/>
        <v>7998</v>
      </c>
      <c r="F20" s="76">
        <f t="shared" si="0"/>
        <v>4198</v>
      </c>
      <c r="G20" s="76">
        <f t="shared" si="0"/>
        <v>3800</v>
      </c>
      <c r="H20" s="77">
        <f t="shared" ref="H20:H25" si="2">SUM(I20:J20)</f>
        <v>4987</v>
      </c>
      <c r="I20" s="77">
        <v>2659</v>
      </c>
      <c r="J20" s="77">
        <v>2328</v>
      </c>
      <c r="K20" s="77">
        <f t="shared" ref="K20:K25" si="3">SUM(L20:M20)</f>
        <v>2576</v>
      </c>
      <c r="L20" s="77">
        <v>1309</v>
      </c>
      <c r="M20" s="77">
        <v>1267</v>
      </c>
      <c r="N20" s="77">
        <f t="shared" si="1"/>
        <v>435</v>
      </c>
      <c r="O20" s="77">
        <v>230</v>
      </c>
      <c r="P20" s="77">
        <v>205</v>
      </c>
      <c r="Q20" s="72">
        <v>0</v>
      </c>
      <c r="R20" s="72">
        <v>0</v>
      </c>
      <c r="S20" s="72">
        <v>0</v>
      </c>
      <c r="U20" s="79" t="s">
        <v>41</v>
      </c>
    </row>
    <row r="21" spans="1:23" s="74" customFormat="1" ht="14.25" customHeight="1" x14ac:dyDescent="0.5">
      <c r="B21" s="74" t="s">
        <v>42</v>
      </c>
      <c r="D21" s="75"/>
      <c r="E21" s="76">
        <f t="shared" si="0"/>
        <v>7659</v>
      </c>
      <c r="F21" s="76">
        <f t="shared" si="0"/>
        <v>3946</v>
      </c>
      <c r="G21" s="76">
        <f t="shared" si="0"/>
        <v>3713</v>
      </c>
      <c r="H21" s="77">
        <f t="shared" si="2"/>
        <v>4818</v>
      </c>
      <c r="I21" s="77">
        <v>2505</v>
      </c>
      <c r="J21" s="77">
        <v>2313</v>
      </c>
      <c r="K21" s="77">
        <f t="shared" si="3"/>
        <v>2420</v>
      </c>
      <c r="L21" s="77">
        <v>1226</v>
      </c>
      <c r="M21" s="77">
        <v>1194</v>
      </c>
      <c r="N21" s="77">
        <f t="shared" si="1"/>
        <v>421</v>
      </c>
      <c r="O21" s="77">
        <v>215</v>
      </c>
      <c r="P21" s="77">
        <v>206</v>
      </c>
      <c r="Q21" s="72">
        <v>0</v>
      </c>
      <c r="R21" s="72">
        <v>0</v>
      </c>
      <c r="S21" s="72">
        <v>0</v>
      </c>
      <c r="U21" s="79" t="s">
        <v>43</v>
      </c>
    </row>
    <row r="22" spans="1:23" s="74" customFormat="1" ht="14.25" customHeight="1" x14ac:dyDescent="0.5">
      <c r="A22" s="67"/>
      <c r="B22" s="74" t="s">
        <v>44</v>
      </c>
      <c r="D22" s="75"/>
      <c r="E22" s="76">
        <f t="shared" si="0"/>
        <v>7792</v>
      </c>
      <c r="F22" s="76">
        <f t="shared" si="0"/>
        <v>4036</v>
      </c>
      <c r="G22" s="76">
        <f t="shared" si="0"/>
        <v>3756</v>
      </c>
      <c r="H22" s="77">
        <f t="shared" si="2"/>
        <v>4795</v>
      </c>
      <c r="I22" s="77">
        <v>2517</v>
      </c>
      <c r="J22" s="77">
        <v>2278</v>
      </c>
      <c r="K22" s="77">
        <f t="shared" si="3"/>
        <v>2523</v>
      </c>
      <c r="L22" s="77">
        <v>1299</v>
      </c>
      <c r="M22" s="77">
        <v>1224</v>
      </c>
      <c r="N22" s="77">
        <f t="shared" si="1"/>
        <v>474</v>
      </c>
      <c r="O22" s="77">
        <v>220</v>
      </c>
      <c r="P22" s="77">
        <v>254</v>
      </c>
      <c r="Q22" s="72">
        <v>0</v>
      </c>
      <c r="R22" s="72">
        <v>0</v>
      </c>
      <c r="S22" s="72">
        <v>0</v>
      </c>
      <c r="U22" s="79" t="s">
        <v>45</v>
      </c>
    </row>
    <row r="23" spans="1:23" s="74" customFormat="1" ht="14.25" customHeight="1" x14ac:dyDescent="0.5">
      <c r="B23" s="74" t="s">
        <v>46</v>
      </c>
      <c r="D23" s="75"/>
      <c r="E23" s="76">
        <f t="shared" si="0"/>
        <v>8064</v>
      </c>
      <c r="F23" s="76">
        <f t="shared" si="0"/>
        <v>4261</v>
      </c>
      <c r="G23" s="76">
        <f t="shared" si="0"/>
        <v>3803</v>
      </c>
      <c r="H23" s="77">
        <f t="shared" si="2"/>
        <v>5078</v>
      </c>
      <c r="I23" s="77">
        <v>2753</v>
      </c>
      <c r="J23" s="77">
        <v>2325</v>
      </c>
      <c r="K23" s="77">
        <f t="shared" si="3"/>
        <v>2523</v>
      </c>
      <c r="L23" s="77">
        <v>1291</v>
      </c>
      <c r="M23" s="77">
        <v>1232</v>
      </c>
      <c r="N23" s="77">
        <f t="shared" si="1"/>
        <v>463</v>
      </c>
      <c r="O23" s="77">
        <v>217</v>
      </c>
      <c r="P23" s="77">
        <v>246</v>
      </c>
      <c r="Q23" s="72">
        <v>0</v>
      </c>
      <c r="R23" s="72">
        <v>0</v>
      </c>
      <c r="S23" s="72">
        <v>0</v>
      </c>
      <c r="U23" s="79" t="s">
        <v>47</v>
      </c>
    </row>
    <row r="24" spans="1:23" s="74" customFormat="1" ht="14.25" customHeight="1" x14ac:dyDescent="0.5">
      <c r="B24" s="74" t="s">
        <v>48</v>
      </c>
      <c r="D24" s="75"/>
      <c r="E24" s="76">
        <f t="shared" si="0"/>
        <v>8223</v>
      </c>
      <c r="F24" s="76">
        <f t="shared" si="0"/>
        <v>4258</v>
      </c>
      <c r="G24" s="76">
        <f t="shared" si="0"/>
        <v>3965</v>
      </c>
      <c r="H24" s="77">
        <f t="shared" si="2"/>
        <v>5265</v>
      </c>
      <c r="I24" s="77">
        <v>2762</v>
      </c>
      <c r="J24" s="77">
        <v>2503</v>
      </c>
      <c r="K24" s="77">
        <f t="shared" si="3"/>
        <v>2504</v>
      </c>
      <c r="L24" s="77">
        <v>1275</v>
      </c>
      <c r="M24" s="77">
        <v>1229</v>
      </c>
      <c r="N24" s="77">
        <f t="shared" si="1"/>
        <v>454</v>
      </c>
      <c r="O24" s="77">
        <v>221</v>
      </c>
      <c r="P24" s="77">
        <v>233</v>
      </c>
      <c r="Q24" s="72">
        <v>0</v>
      </c>
      <c r="R24" s="72">
        <v>0</v>
      </c>
      <c r="S24" s="72">
        <v>0</v>
      </c>
      <c r="U24" s="79" t="s">
        <v>49</v>
      </c>
    </row>
    <row r="25" spans="1:23" s="74" customFormat="1" ht="14.25" customHeight="1" x14ac:dyDescent="0.5">
      <c r="B25" s="74" t="s">
        <v>50</v>
      </c>
      <c r="D25" s="75"/>
      <c r="E25" s="76">
        <f t="shared" si="0"/>
        <v>8477</v>
      </c>
      <c r="F25" s="76">
        <f t="shared" si="0"/>
        <v>4395</v>
      </c>
      <c r="G25" s="76">
        <f t="shared" si="0"/>
        <v>4082</v>
      </c>
      <c r="H25" s="77">
        <f t="shared" si="2"/>
        <v>5396</v>
      </c>
      <c r="I25" s="77">
        <v>2862</v>
      </c>
      <c r="J25" s="77">
        <v>2534</v>
      </c>
      <c r="K25" s="77">
        <f t="shared" si="3"/>
        <v>2623</v>
      </c>
      <c r="L25" s="77">
        <v>1313</v>
      </c>
      <c r="M25" s="77">
        <v>1310</v>
      </c>
      <c r="N25" s="77">
        <f t="shared" si="1"/>
        <v>458</v>
      </c>
      <c r="O25" s="77">
        <v>220</v>
      </c>
      <c r="P25" s="77">
        <v>238</v>
      </c>
      <c r="Q25" s="72">
        <v>0</v>
      </c>
      <c r="R25" s="72">
        <v>0</v>
      </c>
      <c r="S25" s="72">
        <v>0</v>
      </c>
      <c r="U25" s="79" t="s">
        <v>51</v>
      </c>
    </row>
    <row r="26" spans="1:23" s="73" customFormat="1" ht="15.75" customHeight="1" x14ac:dyDescent="0.5">
      <c r="A26" s="73" t="s">
        <v>52</v>
      </c>
      <c r="D26" s="80"/>
      <c r="E26" s="71">
        <f>H26+K26+N26+Q26</f>
        <v>27208</v>
      </c>
      <c r="F26" s="71">
        <f t="shared" si="0"/>
        <v>13686</v>
      </c>
      <c r="G26" s="71">
        <f t="shared" si="0"/>
        <v>13522</v>
      </c>
      <c r="H26" s="71">
        <f>SUM(I26:J26)</f>
        <v>17600</v>
      </c>
      <c r="I26" s="71">
        <f t="shared" ref="I26:S26" si="4">SUM(I27:I29)</f>
        <v>8976</v>
      </c>
      <c r="J26" s="71">
        <f t="shared" si="4"/>
        <v>8624</v>
      </c>
      <c r="K26" s="71">
        <f t="shared" si="4"/>
        <v>6876</v>
      </c>
      <c r="L26" s="71">
        <f t="shared" si="4"/>
        <v>3481</v>
      </c>
      <c r="M26" s="71">
        <f t="shared" si="4"/>
        <v>3395</v>
      </c>
      <c r="N26" s="71">
        <f t="shared" si="4"/>
        <v>1793</v>
      </c>
      <c r="O26" s="71">
        <f t="shared" si="4"/>
        <v>879</v>
      </c>
      <c r="P26" s="71">
        <f t="shared" si="4"/>
        <v>914</v>
      </c>
      <c r="Q26" s="71">
        <f t="shared" si="4"/>
        <v>939</v>
      </c>
      <c r="R26" s="71">
        <f t="shared" si="4"/>
        <v>350</v>
      </c>
      <c r="S26" s="71">
        <f t="shared" si="4"/>
        <v>589</v>
      </c>
      <c r="T26" s="68" t="s">
        <v>53</v>
      </c>
      <c r="U26" s="69"/>
      <c r="V26" s="69"/>
    </row>
    <row r="27" spans="1:23" s="74" customFormat="1" ht="14.25" customHeight="1" x14ac:dyDescent="0.5">
      <c r="B27" s="74" t="s">
        <v>54</v>
      </c>
      <c r="D27" s="75"/>
      <c r="E27" s="76">
        <f t="shared" si="0"/>
        <v>9169</v>
      </c>
      <c r="F27" s="76">
        <f t="shared" si="0"/>
        <v>4752</v>
      </c>
      <c r="G27" s="76">
        <f t="shared" si="0"/>
        <v>4417</v>
      </c>
      <c r="H27" s="77">
        <f t="shared" ref="H27:H33" si="5">SUM(I27:J27)</f>
        <v>5966</v>
      </c>
      <c r="I27" s="77">
        <v>3176</v>
      </c>
      <c r="J27" s="77">
        <v>2790</v>
      </c>
      <c r="K27" s="77">
        <f t="shared" ref="K27:K33" si="6">SUM(L27:M27)</f>
        <v>2324</v>
      </c>
      <c r="L27" s="77">
        <v>1166</v>
      </c>
      <c r="M27" s="77">
        <v>1158</v>
      </c>
      <c r="N27" s="77">
        <f t="shared" ref="N27:N33" si="7">SUM(O27:P27)</f>
        <v>596</v>
      </c>
      <c r="O27" s="77">
        <v>304</v>
      </c>
      <c r="P27" s="77">
        <v>292</v>
      </c>
      <c r="Q27" s="77">
        <f t="shared" ref="Q27:Q33" si="8">SUM(R27:S27)</f>
        <v>283</v>
      </c>
      <c r="R27" s="77">
        <v>106</v>
      </c>
      <c r="S27" s="77">
        <v>177</v>
      </c>
      <c r="U27" s="79" t="s">
        <v>55</v>
      </c>
    </row>
    <row r="28" spans="1:23" s="74" customFormat="1" ht="14.25" customHeight="1" x14ac:dyDescent="0.5">
      <c r="B28" s="74" t="s">
        <v>56</v>
      </c>
      <c r="D28" s="75"/>
      <c r="E28" s="76">
        <f t="shared" si="0"/>
        <v>9259</v>
      </c>
      <c r="F28" s="76">
        <f t="shared" si="0"/>
        <v>4601</v>
      </c>
      <c r="G28" s="76">
        <f t="shared" si="0"/>
        <v>4658</v>
      </c>
      <c r="H28" s="77">
        <f t="shared" si="5"/>
        <v>5940</v>
      </c>
      <c r="I28" s="77">
        <v>3001</v>
      </c>
      <c r="J28" s="77">
        <v>2939</v>
      </c>
      <c r="K28" s="77">
        <f t="shared" si="6"/>
        <v>2370</v>
      </c>
      <c r="L28" s="77">
        <v>1191</v>
      </c>
      <c r="M28" s="77">
        <v>1179</v>
      </c>
      <c r="N28" s="77">
        <f t="shared" si="7"/>
        <v>610</v>
      </c>
      <c r="O28" s="77">
        <v>273</v>
      </c>
      <c r="P28" s="77">
        <v>337</v>
      </c>
      <c r="Q28" s="77">
        <f t="shared" si="8"/>
        <v>339</v>
      </c>
      <c r="R28" s="77">
        <v>136</v>
      </c>
      <c r="S28" s="77">
        <v>203</v>
      </c>
      <c r="U28" s="79" t="s">
        <v>57</v>
      </c>
    </row>
    <row r="29" spans="1:23" s="74" customFormat="1" ht="14.25" customHeight="1" x14ac:dyDescent="0.5">
      <c r="B29" s="74" t="s">
        <v>58</v>
      </c>
      <c r="D29" s="75"/>
      <c r="E29" s="76">
        <f t="shared" si="0"/>
        <v>8780</v>
      </c>
      <c r="F29" s="76">
        <f t="shared" si="0"/>
        <v>4333</v>
      </c>
      <c r="G29" s="76">
        <f t="shared" si="0"/>
        <v>4447</v>
      </c>
      <c r="H29" s="77">
        <f t="shared" si="5"/>
        <v>5694</v>
      </c>
      <c r="I29" s="77">
        <v>2799</v>
      </c>
      <c r="J29" s="77">
        <v>2895</v>
      </c>
      <c r="K29" s="77">
        <f t="shared" si="6"/>
        <v>2182</v>
      </c>
      <c r="L29" s="77">
        <v>1124</v>
      </c>
      <c r="M29" s="77">
        <v>1058</v>
      </c>
      <c r="N29" s="77">
        <f t="shared" si="7"/>
        <v>587</v>
      </c>
      <c r="O29" s="77">
        <v>302</v>
      </c>
      <c r="P29" s="77">
        <v>285</v>
      </c>
      <c r="Q29" s="77">
        <f t="shared" si="8"/>
        <v>317</v>
      </c>
      <c r="R29" s="77">
        <v>108</v>
      </c>
      <c r="S29" s="77">
        <v>209</v>
      </c>
      <c r="U29" s="79" t="s">
        <v>59</v>
      </c>
    </row>
    <row r="30" spans="1:23" s="73" customFormat="1" ht="15" customHeight="1" x14ac:dyDescent="0.5">
      <c r="A30" s="73" t="s">
        <v>60</v>
      </c>
      <c r="D30" s="80"/>
      <c r="E30" s="71">
        <f>H30+K30+N30+Q30</f>
        <v>13623</v>
      </c>
      <c r="F30" s="71">
        <f>I30+L30+O30+R30</f>
        <v>5262</v>
      </c>
      <c r="G30" s="71">
        <f>J30+M30+P30+S30</f>
        <v>8361</v>
      </c>
      <c r="H30" s="71">
        <f>SUM(I30:J30)</f>
        <v>10824</v>
      </c>
      <c r="I30" s="71">
        <f>SUM(I31:I33)</f>
        <v>4153</v>
      </c>
      <c r="J30" s="71">
        <f>SUM(J31:J33)</f>
        <v>6671</v>
      </c>
      <c r="K30" s="71">
        <f t="shared" si="6"/>
        <v>1887</v>
      </c>
      <c r="L30" s="71">
        <f>SUM(L31:L33)</f>
        <v>756</v>
      </c>
      <c r="M30" s="71">
        <f>SUM(M31:M33)</f>
        <v>1131</v>
      </c>
      <c r="N30" s="71">
        <f>SUM(O30:P30)</f>
        <v>423</v>
      </c>
      <c r="O30" s="71">
        <f>SUM(O31:O33)</f>
        <v>161</v>
      </c>
      <c r="P30" s="71">
        <f>SUM(P31:P33)</f>
        <v>262</v>
      </c>
      <c r="Q30" s="71">
        <f t="shared" si="8"/>
        <v>489</v>
      </c>
      <c r="R30" s="71">
        <f>SUM(R31:R33)</f>
        <v>192</v>
      </c>
      <c r="S30" s="71">
        <f>SUM(S31:S33)</f>
        <v>297</v>
      </c>
      <c r="T30" s="68" t="s">
        <v>61</v>
      </c>
      <c r="U30" s="69"/>
      <c r="V30" s="69"/>
    </row>
    <row r="31" spans="1:23" s="74" customFormat="1" ht="14.25" customHeight="1" x14ac:dyDescent="0.5">
      <c r="B31" s="74" t="s">
        <v>62</v>
      </c>
      <c r="D31" s="75"/>
      <c r="E31" s="76">
        <f t="shared" ref="E31:G43" si="9">H31+K31+N31+Q31</f>
        <v>4652</v>
      </c>
      <c r="F31" s="76">
        <f t="shared" si="9"/>
        <v>1817</v>
      </c>
      <c r="G31" s="76">
        <f t="shared" si="9"/>
        <v>2835</v>
      </c>
      <c r="H31" s="77">
        <f t="shared" si="5"/>
        <v>3685</v>
      </c>
      <c r="I31" s="77">
        <v>1443</v>
      </c>
      <c r="J31" s="77">
        <v>2242</v>
      </c>
      <c r="K31" s="77">
        <f t="shared" si="6"/>
        <v>678</v>
      </c>
      <c r="L31" s="77">
        <v>275</v>
      </c>
      <c r="M31" s="77">
        <v>403</v>
      </c>
      <c r="N31" s="77">
        <f t="shared" si="7"/>
        <v>128</v>
      </c>
      <c r="O31" s="77">
        <v>39</v>
      </c>
      <c r="P31" s="77">
        <v>89</v>
      </c>
      <c r="Q31" s="77">
        <f t="shared" si="8"/>
        <v>161</v>
      </c>
      <c r="R31" s="77">
        <v>60</v>
      </c>
      <c r="S31" s="77">
        <v>101</v>
      </c>
      <c r="U31" s="79" t="s">
        <v>63</v>
      </c>
    </row>
    <row r="32" spans="1:23" s="74" customFormat="1" ht="14.25" customHeight="1" x14ac:dyDescent="0.5">
      <c r="B32" s="74" t="s">
        <v>64</v>
      </c>
      <c r="D32" s="75"/>
      <c r="E32" s="76">
        <f t="shared" si="9"/>
        <v>4515</v>
      </c>
      <c r="F32" s="76">
        <f t="shared" si="9"/>
        <v>1740</v>
      </c>
      <c r="G32" s="76">
        <f t="shared" si="9"/>
        <v>2775</v>
      </c>
      <c r="H32" s="77">
        <f t="shared" si="5"/>
        <v>3570</v>
      </c>
      <c r="I32" s="77">
        <v>1377</v>
      </c>
      <c r="J32" s="77">
        <v>2193</v>
      </c>
      <c r="K32" s="77">
        <f t="shared" si="6"/>
        <v>631</v>
      </c>
      <c r="L32" s="77">
        <v>244</v>
      </c>
      <c r="M32" s="77">
        <v>387</v>
      </c>
      <c r="N32" s="77">
        <f t="shared" si="7"/>
        <v>157</v>
      </c>
      <c r="O32" s="77">
        <v>65</v>
      </c>
      <c r="P32" s="77">
        <v>92</v>
      </c>
      <c r="Q32" s="77">
        <f t="shared" si="8"/>
        <v>157</v>
      </c>
      <c r="R32" s="77">
        <v>54</v>
      </c>
      <c r="S32" s="77">
        <v>103</v>
      </c>
      <c r="U32" s="79" t="s">
        <v>65</v>
      </c>
    </row>
    <row r="33" spans="1:21" s="74" customFormat="1" ht="14.25" customHeight="1" x14ac:dyDescent="0.5">
      <c r="B33" s="74" t="s">
        <v>66</v>
      </c>
      <c r="D33" s="75"/>
      <c r="E33" s="76">
        <f t="shared" si="9"/>
        <v>4456</v>
      </c>
      <c r="F33" s="76">
        <f t="shared" si="9"/>
        <v>1705</v>
      </c>
      <c r="G33" s="76">
        <f t="shared" si="9"/>
        <v>2751</v>
      </c>
      <c r="H33" s="77">
        <f t="shared" si="5"/>
        <v>3569</v>
      </c>
      <c r="I33" s="77">
        <v>1333</v>
      </c>
      <c r="J33" s="77">
        <v>2236</v>
      </c>
      <c r="K33" s="77">
        <f t="shared" si="6"/>
        <v>578</v>
      </c>
      <c r="L33" s="77">
        <v>237</v>
      </c>
      <c r="M33" s="77">
        <v>341</v>
      </c>
      <c r="N33" s="77">
        <f t="shared" si="7"/>
        <v>138</v>
      </c>
      <c r="O33" s="77">
        <v>57</v>
      </c>
      <c r="P33" s="77">
        <v>81</v>
      </c>
      <c r="Q33" s="77">
        <f t="shared" si="8"/>
        <v>171</v>
      </c>
      <c r="R33" s="77">
        <v>78</v>
      </c>
      <c r="S33" s="77">
        <v>93</v>
      </c>
      <c r="U33" s="79" t="s">
        <v>67</v>
      </c>
    </row>
    <row r="34" spans="1:21" ht="3" customHeight="1" x14ac:dyDescent="0.3">
      <c r="A34" s="81"/>
      <c r="B34" s="81"/>
      <c r="C34" s="81"/>
      <c r="D34" s="81"/>
      <c r="E34" s="82"/>
      <c r="F34" s="83"/>
      <c r="G34" s="83"/>
      <c r="H34" s="82"/>
      <c r="I34" s="82"/>
      <c r="J34" s="83"/>
      <c r="K34" s="82"/>
      <c r="L34" s="82"/>
      <c r="M34" s="83"/>
      <c r="N34" s="82"/>
      <c r="O34" s="82"/>
      <c r="P34" s="83"/>
      <c r="Q34" s="82"/>
      <c r="R34" s="82"/>
      <c r="S34" s="83"/>
      <c r="T34" s="81"/>
      <c r="U34" s="81"/>
    </row>
    <row r="35" spans="1:21" ht="6.75" customHeight="1" x14ac:dyDescent="0.3"/>
    <row r="36" spans="1:21" s="85" customFormat="1" ht="17.25" customHeight="1" x14ac:dyDescent="0.25">
      <c r="A36" s="14"/>
      <c r="B36" s="14" t="s">
        <v>68</v>
      </c>
      <c r="C36" s="84"/>
      <c r="D36" s="14"/>
      <c r="E36" s="14"/>
      <c r="F36" s="14"/>
      <c r="G36" s="14"/>
      <c r="I36" s="84"/>
      <c r="K36" s="86" t="s">
        <v>69</v>
      </c>
      <c r="L36" s="87"/>
      <c r="O36" s="87"/>
    </row>
    <row r="37" spans="1:21" s="85" customFormat="1" ht="16.5" customHeight="1" x14ac:dyDescent="0.5">
      <c r="B37" s="85" t="s">
        <v>70</v>
      </c>
      <c r="K37" s="85" t="s">
        <v>71</v>
      </c>
    </row>
    <row r="38" spans="1:21" s="85" customFormat="1" ht="16.5" customHeight="1" x14ac:dyDescent="0.5">
      <c r="B38" s="85" t="s">
        <v>72</v>
      </c>
      <c r="K38" s="85" t="s">
        <v>73</v>
      </c>
    </row>
    <row r="39" spans="1:21" s="85" customFormat="1" ht="16.5" customHeight="1" x14ac:dyDescent="0.5">
      <c r="B39" s="85" t="s">
        <v>74</v>
      </c>
      <c r="K39" s="85" t="s">
        <v>75</v>
      </c>
    </row>
    <row r="40" spans="1:21" s="85" customFormat="1" ht="16.5" customHeight="1" x14ac:dyDescent="0.5"/>
    <row r="41" spans="1:21" s="88" customFormat="1" x14ac:dyDescent="0.5"/>
  </sheetData>
  <mergeCells count="22">
    <mergeCell ref="Q8:S9"/>
    <mergeCell ref="H9:J9"/>
    <mergeCell ref="K9:M9"/>
    <mergeCell ref="N9:P9"/>
    <mergeCell ref="A13:D13"/>
    <mergeCell ref="E7:G7"/>
    <mergeCell ref="H7:J7"/>
    <mergeCell ref="K7:M7"/>
    <mergeCell ref="N7:P7"/>
    <mergeCell ref="H8:J8"/>
    <mergeCell ref="K8:M8"/>
    <mergeCell ref="N8:P8"/>
    <mergeCell ref="A4:D11"/>
    <mergeCell ref="H4:S4"/>
    <mergeCell ref="T4:U11"/>
    <mergeCell ref="K5:M5"/>
    <mergeCell ref="Q5:S5"/>
    <mergeCell ref="E6:G6"/>
    <mergeCell ref="H6:J6"/>
    <mergeCell ref="K6:M6"/>
    <mergeCell ref="N6:P6"/>
    <mergeCell ref="Q6:S7"/>
  </mergeCells>
  <pageMargins left="0.55118110236220474" right="0.35433070866141736" top="0.78740157480314965" bottom="0.39370078740157483" header="0.51181102362204722" footer="0.43307086614173229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2020-11-06T05:45:54Z</dcterms:created>
  <dcterms:modified xsi:type="dcterms:W3CDTF">2020-11-06T05:46:03Z</dcterms:modified>
</cp:coreProperties>
</file>