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3\"/>
    </mc:Choice>
  </mc:AlternateContent>
  <bookViews>
    <workbookView xWindow="0" yWindow="0" windowWidth="20490" windowHeight="7680"/>
  </bookViews>
  <sheets>
    <sheet name="T-3.7 (2)" sheetId="1" r:id="rId1"/>
  </sheets>
  <definedNames>
    <definedName name="_xlnm.Print_Area" localSheetId="0">'T-3.7 (2)'!$A$1:$V$28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8" i="1"/>
  <c r="H28" i="1"/>
  <c r="H30" i="1" s="1"/>
  <c r="K22" i="1"/>
  <c r="H22" i="1"/>
  <c r="G22" i="1"/>
  <c r="F22" i="1"/>
  <c r="E22" i="1"/>
  <c r="K21" i="1"/>
  <c r="H21" i="1"/>
  <c r="E21" i="1" s="1"/>
  <c r="G21" i="1"/>
  <c r="F21" i="1"/>
  <c r="K20" i="1"/>
  <c r="H20" i="1"/>
  <c r="E20" i="1" s="1"/>
  <c r="G20" i="1"/>
  <c r="F20" i="1"/>
  <c r="N19" i="1"/>
  <c r="E19" i="1" s="1"/>
  <c r="K19" i="1"/>
  <c r="H19" i="1"/>
  <c r="G19" i="1"/>
  <c r="F19" i="1"/>
  <c r="K18" i="1"/>
  <c r="H18" i="1"/>
  <c r="E18" i="1" s="1"/>
  <c r="G18" i="1"/>
  <c r="F18" i="1"/>
  <c r="K17" i="1"/>
  <c r="H17" i="1"/>
  <c r="E17" i="1" s="1"/>
  <c r="G17" i="1"/>
  <c r="F17" i="1"/>
  <c r="K16" i="1"/>
  <c r="H16" i="1"/>
  <c r="G16" i="1"/>
  <c r="F16" i="1"/>
  <c r="E16" i="1"/>
  <c r="K15" i="1"/>
  <c r="H15" i="1"/>
  <c r="G15" i="1"/>
  <c r="F15" i="1"/>
  <c r="E15" i="1"/>
  <c r="K14" i="1"/>
  <c r="H14" i="1"/>
  <c r="E14" i="1" s="1"/>
  <c r="G14" i="1"/>
  <c r="F14" i="1"/>
  <c r="P13" i="1"/>
  <c r="O13" i="1"/>
  <c r="N13" i="1" s="1"/>
  <c r="N12" i="1" s="1"/>
  <c r="K13" i="1"/>
  <c r="H13" i="1"/>
  <c r="G13" i="1"/>
  <c r="P12" i="1"/>
  <c r="O12" i="1"/>
  <c r="M12" i="1"/>
  <c r="L12" i="1"/>
  <c r="K12" i="1"/>
  <c r="J12" i="1"/>
  <c r="J28" i="1" s="1"/>
  <c r="J30" i="1" s="1"/>
  <c r="I12" i="1"/>
  <c r="H12" i="1"/>
  <c r="G12" i="1"/>
  <c r="E13" i="1" l="1"/>
  <c r="E12" i="1" s="1"/>
  <c r="F13" i="1"/>
  <c r="F12" i="1" s="1"/>
</calcChain>
</file>

<file path=xl/sharedStrings.xml><?xml version="1.0" encoding="utf-8"?>
<sst xmlns="http://schemas.openxmlformats.org/spreadsheetml/2006/main" count="108" uniqueCount="57">
  <si>
    <t xml:space="preserve">ตาราง     </t>
  </si>
  <si>
    <t>นักเรียน จำแนกตามสังกัด และเพศ เป็นรายอำเภอ ปีการศึกษา 2560</t>
  </si>
  <si>
    <t xml:space="preserve">Table </t>
  </si>
  <si>
    <t>Student by Jurisdiction, Sex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</si>
  <si>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</si>
  <si>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</si>
  <si>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</si>
  <si>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</si>
  <si>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</si>
  <si>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</si>
  <si>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</si>
  <si>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</si>
  <si>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</si>
  <si>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</si>
  <si>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</si>
  <si>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</si>
  <si>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</si>
  <si>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</si>
  <si>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</si>
  <si>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</si>
  <si>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</si>
  <si>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</si>
  <si>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</si>
  <si>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</si>
  <si>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</si>
  <si>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</si>
  <si>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</si>
  <si>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</si>
  <si>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</si>
  <si>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</si>
  <si>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>-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</si>
  <si>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</si>
  <si>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</si>
  <si>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</si>
  <si>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</si>
  <si>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</si>
  <si>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</si>
  <si>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</si>
  <si>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</si>
  <si>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</si>
  <si>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</si>
  <si>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</si>
  <si>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</si>
  <si>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</si>
  <si>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</si>
  <si>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</si>
  <si>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</si>
  <si>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</si>
  <si>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</si>
  <si>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</si>
  <si>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</si>
  <si>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</si>
  <si>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</si>
  <si>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</si>
  <si>
    <t xml:space="preserve">            สำนักงานศึกษาธิการจังหวัดสุพรรณบุรี</t>
  </si>
  <si>
    <t xml:space="preserve">            Suphanburi Prouincial Educational  Office</t>
  </si>
  <si>
    <t>ผลต่าง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</si>
</sst>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4">
    <font>
      <sz val="14"/>
      <name val="Cordia New"/>
      <charset val="222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  <font>
      <b/>
      <sz val="14"/>
      <color rgb="FF006100"/>
      <name val="TH SarabunPSK"/>
      <family val="2"/>
    </font>
    <font>
      <sz val="14"/>
      <color rgb="FF006100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6" fillId="0" borderId="0" xfId="0" applyFont="1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/>
    <xf numFmtId="0" fontId="6" fillId="0" borderId="2" xfId="0" applyFont="1" applyBorder="1"/>
    <xf numFmtId="0" fontId="6" fillId="0" borderId="3" xfId="0" applyFont="1" applyBorder="1"/>
    <xf numFmtId="0" fontId="5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87" fontId="9" fillId="4" borderId="11" xfId="1" applyNumberFormat="1" applyFont="1" applyFill="1" applyBorder="1" applyAlignment="1">
      <alignment vertical="center"/>
    </xf>
    <xf numFmtId="187" fontId="3" fillId="0" borderId="11" xfId="1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87" fontId="10" fillId="4" borderId="11" xfId="1" applyNumberFormat="1" applyFont="1" applyFill="1" applyBorder="1" applyAlignment="1">
      <alignment vertical="center"/>
    </xf>
    <xf numFmtId="187" fontId="5" fillId="0" borderId="11" xfId="1" applyNumberFormat="1" applyFont="1" applyBorder="1" applyAlignment="1">
      <alignment vertical="center"/>
    </xf>
    <xf numFmtId="187" fontId="5" fillId="0" borderId="11" xfId="1" applyNumberFormat="1" applyFont="1" applyBorder="1"/>
    <xf numFmtId="187" fontId="5" fillId="0" borderId="5" xfId="1" applyNumberFormat="1" applyFont="1" applyBorder="1"/>
    <xf numFmtId="3" fontId="5" fillId="0" borderId="11" xfId="0" applyNumberFormat="1" applyFont="1" applyBorder="1"/>
    <xf numFmtId="3" fontId="5" fillId="0" borderId="5" xfId="0" applyNumberFormat="1" applyFont="1" applyBorder="1"/>
    <xf numFmtId="0" fontId="5" fillId="0" borderId="0" xfId="0" applyFont="1" applyBorder="1"/>
    <xf numFmtId="0" fontId="11" fillId="0" borderId="0" xfId="0" applyFont="1"/>
    <xf numFmtId="0" fontId="5" fillId="0" borderId="0" xfId="0" applyFont="1" applyBorder="1" applyAlignment="1">
      <alignment horizontal="center" vertical="center"/>
    </xf>
    <xf numFmtId="187" fontId="5" fillId="0" borderId="11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0" fontId="1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1" fillId="0" borderId="0" xfId="0" applyFont="1" applyBorder="1"/>
    <xf numFmtId="0" fontId="5" fillId="0" borderId="5" xfId="0" applyFont="1" applyBorder="1"/>
    <xf numFmtId="0" fontId="6" fillId="0" borderId="10" xfId="0" applyFont="1" applyBorder="1"/>
    <xf numFmtId="0" fontId="6" fillId="0" borderId="13" xfId="0" applyFont="1" applyBorder="1"/>
    <xf numFmtId="0" fontId="12" fillId="0" borderId="0" xfId="0" applyFont="1"/>
    <xf numFmtId="0" fontId="13" fillId="0" borderId="0" xfId="0" applyFont="1"/>
    <xf numFmtId="187" fontId="5" fillId="0" borderId="0" xfId="0" applyNumberFormat="1" applyFont="1"/>
    <xf numFmtId="0" fontId="1" fillId="2" borderId="0" xfId="2"/>
    <xf numFmtId="0" fontId="2" fillId="3" borderId="0" xfId="3"/>
  </cellXfs>
  <cellStyles count="4">
    <cellStyle name="จุลภาค" xfId="1" builtinId="3"/>
    <cellStyle name="ดี" xfId="2" builtinId="26"/>
    <cellStyle name="ปกติ" xfId="0" builtinId="0"/>
    <cellStyle name="แย่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18</xdr:row>
      <xdr:rowOff>0</xdr:rowOff>
    </xdr:from>
    <xdr:to>
      <xdr:col>22</xdr:col>
      <xdr:colOff>396240</xdr:colOff>
      <xdr:row>27</xdr:row>
      <xdr:rowOff>255270</xdr:rowOff>
    </xdr:to>
    <xdr:grpSp>
      <xdr:nvGrpSpPr>
        <xdr:cNvPr id="2" name="Group 6"/>
        <xdr:cNvGrpSpPr/>
      </xdr:nvGrpSpPr>
      <xdr:grpSpPr>
        <a:xfrm>
          <a:off x="14587603" y="4488493"/>
          <a:ext cx="396240" cy="2421229"/>
          <a:chOff x="9353550" y="4238625"/>
          <a:chExt cx="542925" cy="2305050"/>
        </a:xfrm>
      </xdr:grpSpPr>
      <xdr:grpSp>
        <xdr:nvGrpSpPr>
          <xdr:cNvPr id="3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>
                  <a:latin typeface="TH SarabunPSK" pitchFamily="34" charset="-34"/>
                  <a:cs typeface="TH SarabunPSK" pitchFamily="34" charset="-34"/>
                </a:rPr>
                <a:t>3</a:t>
              </a:r>
              <a:r>
                <a:rPr lang="en-US" sz="1100">
                  <a:latin typeface="TH SarabunPSK" pitchFamily="34" charset="-34"/>
                  <a:cs typeface="TH SarabunPSK" pitchFamily="34" charset="-34"/>
                </a:rPr>
                <a:t>9</a:t>
              </a:r>
              <a:endParaRPr lang="th-TH" sz="11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th-TH" sz="1000" b="0" i="0" baseline="0">
                <a:effectLst/>
                <a:latin typeface="+mn-lt"/>
                <a:ea typeface="+mn-ea"/>
                <a:cs typeface="+mn-cs"/>
              </a:rPr>
              <a:t>Education Statistics</a:t>
            </a:r>
            <a:r>
              <a:rPr lang="en-US" sz="1300" b="0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4"/>
  <sheetViews>
    <sheetView showGridLines="0" tabSelected="1" zoomScale="73" zoomScaleNormal="73" workbookViewId="0">
      <selection activeCell="O13" sqref="O13:P22"/>
    </sheetView>
  </sheetViews>
  <sheetFormatPr defaultColWidth="9.09765625" defaultRowHeight="21.75"/>
  <cols>
    <col min="1" max="1" width="1.69921875" style="6" customWidth="1"/>
    <col min="2" max="2" width="6.09765625" style="6" customWidth="1"/>
    <col min="3" max="3" width="7.8984375" style="6" customWidth="1"/>
    <col min="4" max="4" width="2.3984375" style="6" customWidth="1"/>
    <col min="5" max="5" width="12.3984375" style="6" customWidth="1"/>
    <col min="6" max="7" width="11.69921875" style="6" customWidth="1"/>
    <col min="8" max="16" width="8.3984375" style="6" customWidth="1"/>
    <col min="17" max="19" width="2.59765625" style="6" hidden="1" customWidth="1"/>
    <col min="20" max="20" width="17.69921875" style="6" customWidth="1"/>
    <col min="21" max="21" width="2.19921875" style="6" customWidth="1"/>
    <col min="22" max="22" width="4.09765625" style="6" customWidth="1"/>
    <col min="23" max="16384" width="9.09765625" style="6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4" t="s">
        <v>2</v>
      </c>
      <c r="C2" s="2">
        <v>3.7</v>
      </c>
      <c r="D2" s="4" t="s">
        <v>3</v>
      </c>
      <c r="E2" s="4"/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9" customFormat="1" ht="18.7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6"/>
      <c r="R4" s="16"/>
      <c r="S4" s="17"/>
      <c r="T4" s="18" t="s">
        <v>6</v>
      </c>
    </row>
    <row r="5" spans="1:20" s="19" customFormat="1" ht="18.75">
      <c r="A5" s="20"/>
      <c r="B5" s="20"/>
      <c r="C5" s="20"/>
      <c r="D5" s="21"/>
      <c r="E5" s="22"/>
      <c r="F5" s="11"/>
      <c r="G5" s="12"/>
      <c r="H5" s="22"/>
      <c r="I5" s="11"/>
      <c r="J5" s="23"/>
      <c r="K5" s="24"/>
      <c r="L5" s="25" t="s">
        <v>7</v>
      </c>
      <c r="M5" s="24"/>
      <c r="N5" s="26"/>
      <c r="O5" s="27"/>
      <c r="P5" s="28"/>
      <c r="Q5" s="11"/>
      <c r="R5" s="11"/>
      <c r="S5" s="23"/>
      <c r="T5" s="29"/>
    </row>
    <row r="6" spans="1:20" s="19" customFormat="1" ht="18.75">
      <c r="A6" s="20"/>
      <c r="B6" s="20"/>
      <c r="C6" s="20"/>
      <c r="D6" s="21"/>
      <c r="E6" s="30"/>
      <c r="F6" s="31"/>
      <c r="G6" s="32"/>
      <c r="H6" s="33"/>
      <c r="I6" s="25" t="s">
        <v>8</v>
      </c>
      <c r="J6" s="34"/>
      <c r="K6" s="24"/>
      <c r="L6" s="25" t="s">
        <v>9</v>
      </c>
      <c r="M6" s="24"/>
      <c r="N6" s="35"/>
      <c r="O6" s="15"/>
      <c r="P6" s="36"/>
      <c r="Q6" s="31"/>
      <c r="R6" s="31"/>
      <c r="S6" s="32"/>
      <c r="T6" s="29"/>
    </row>
    <row r="7" spans="1:20" s="19" customFormat="1" ht="18.75">
      <c r="A7" s="20"/>
      <c r="B7" s="20"/>
      <c r="C7" s="20"/>
      <c r="D7" s="21"/>
      <c r="E7" s="30"/>
      <c r="F7" s="31"/>
      <c r="G7" s="32"/>
      <c r="H7" s="33"/>
      <c r="I7" s="25" t="s">
        <v>10</v>
      </c>
      <c r="J7" s="34"/>
      <c r="K7" s="24"/>
      <c r="L7" s="25" t="s">
        <v>11</v>
      </c>
      <c r="M7" s="24"/>
      <c r="N7" s="30" t="s">
        <v>12</v>
      </c>
      <c r="O7" s="31"/>
      <c r="P7" s="32"/>
      <c r="Q7" s="31"/>
      <c r="R7" s="31"/>
      <c r="S7" s="32"/>
      <c r="T7" s="29"/>
    </row>
    <row r="8" spans="1:20" s="19" customFormat="1">
      <c r="A8" s="20"/>
      <c r="B8" s="20"/>
      <c r="C8" s="20"/>
      <c r="D8" s="21"/>
      <c r="E8" s="30" t="s">
        <v>13</v>
      </c>
      <c r="F8" s="31"/>
      <c r="G8" s="32"/>
      <c r="H8" s="33"/>
      <c r="I8" s="25" t="s">
        <v>14</v>
      </c>
      <c r="J8" s="34"/>
      <c r="K8" s="24"/>
      <c r="L8" s="25" t="s">
        <v>15</v>
      </c>
      <c r="M8" s="24"/>
      <c r="N8" s="30" t="s">
        <v>16</v>
      </c>
      <c r="O8" s="31"/>
      <c r="P8" s="32"/>
      <c r="Q8" s="31" t="s">
        <v>17</v>
      </c>
      <c r="R8" s="31"/>
      <c r="S8" s="32"/>
      <c r="T8" s="29"/>
    </row>
    <row r="9" spans="1:20" s="19" customFormat="1" ht="18.75">
      <c r="A9" s="20"/>
      <c r="B9" s="20"/>
      <c r="C9" s="20"/>
      <c r="D9" s="21"/>
      <c r="E9" s="37" t="s">
        <v>18</v>
      </c>
      <c r="F9" s="38"/>
      <c r="G9" s="39"/>
      <c r="H9" s="40"/>
      <c r="I9" s="41" t="s">
        <v>19</v>
      </c>
      <c r="J9" s="42"/>
      <c r="K9" s="43"/>
      <c r="L9" s="44" t="s">
        <v>19</v>
      </c>
      <c r="M9" s="43"/>
      <c r="N9" s="37" t="s">
        <v>20</v>
      </c>
      <c r="O9" s="38"/>
      <c r="P9" s="39"/>
      <c r="Q9" s="37" t="s">
        <v>21</v>
      </c>
      <c r="R9" s="38"/>
      <c r="S9" s="39"/>
      <c r="T9" s="29"/>
    </row>
    <row r="10" spans="1:20">
      <c r="A10" s="20"/>
      <c r="B10" s="20"/>
      <c r="C10" s="20"/>
      <c r="D10" s="21"/>
      <c r="E10" s="45" t="s">
        <v>13</v>
      </c>
      <c r="F10" s="45" t="s">
        <v>22</v>
      </c>
      <c r="G10" s="12" t="s">
        <v>23</v>
      </c>
      <c r="H10" s="46" t="s">
        <v>13</v>
      </c>
      <c r="I10" s="46" t="s">
        <v>22</v>
      </c>
      <c r="J10" s="12" t="s">
        <v>23</v>
      </c>
      <c r="K10" s="46" t="s">
        <v>13</v>
      </c>
      <c r="L10" s="46" t="s">
        <v>22</v>
      </c>
      <c r="M10" s="12" t="s">
        <v>23</v>
      </c>
      <c r="N10" s="45" t="s">
        <v>13</v>
      </c>
      <c r="O10" s="12" t="s">
        <v>22</v>
      </c>
      <c r="P10" s="12" t="s">
        <v>23</v>
      </c>
      <c r="Q10" s="45" t="s">
        <v>13</v>
      </c>
      <c r="R10" s="45" t="s">
        <v>22</v>
      </c>
      <c r="S10" s="12" t="s">
        <v>23</v>
      </c>
      <c r="T10" s="29"/>
    </row>
    <row r="11" spans="1:20">
      <c r="A11" s="47"/>
      <c r="B11" s="47"/>
      <c r="C11" s="47"/>
      <c r="D11" s="48"/>
      <c r="E11" s="49" t="s">
        <v>18</v>
      </c>
      <c r="F11" s="49" t="s">
        <v>24</v>
      </c>
      <c r="G11" s="50" t="s">
        <v>25</v>
      </c>
      <c r="H11" s="49" t="s">
        <v>18</v>
      </c>
      <c r="I11" s="49" t="s">
        <v>24</v>
      </c>
      <c r="J11" s="50" t="s">
        <v>25</v>
      </c>
      <c r="K11" s="49" t="s">
        <v>18</v>
      </c>
      <c r="L11" s="49" t="s">
        <v>24</v>
      </c>
      <c r="M11" s="50" t="s">
        <v>25</v>
      </c>
      <c r="N11" s="49" t="s">
        <v>18</v>
      </c>
      <c r="O11" s="50" t="s">
        <v>24</v>
      </c>
      <c r="P11" s="50" t="s">
        <v>25</v>
      </c>
      <c r="Q11" s="49" t="s">
        <v>18</v>
      </c>
      <c r="R11" s="49" t="s">
        <v>24</v>
      </c>
      <c r="S11" s="50" t="s">
        <v>25</v>
      </c>
      <c r="T11" s="51"/>
    </row>
    <row r="12" spans="1:20" s="59" customFormat="1" ht="27" customHeight="1">
      <c r="A12" s="52" t="s">
        <v>26</v>
      </c>
      <c r="B12" s="52"/>
      <c r="C12" s="52"/>
      <c r="D12" s="53"/>
      <c r="E12" s="54">
        <f>SUM(E13:E22)</f>
        <v>117277</v>
      </c>
      <c r="F12" s="54">
        <f>SUM(F13:F22)</f>
        <v>58529</v>
      </c>
      <c r="G12" s="54">
        <f>SUM(G13:G22)</f>
        <v>58748</v>
      </c>
      <c r="H12" s="55">
        <f>SUM(I12:J12)</f>
        <v>96350</v>
      </c>
      <c r="I12" s="55">
        <f>SUM(I13:I22)</f>
        <v>47927</v>
      </c>
      <c r="J12" s="55">
        <f>SUM(J13:J22)</f>
        <v>48423</v>
      </c>
      <c r="K12" s="55">
        <f>SUM(K13:K22)</f>
        <v>15829</v>
      </c>
      <c r="L12" s="55">
        <f>SUM(L13:L22)</f>
        <v>7977</v>
      </c>
      <c r="M12" s="55">
        <f>SUM(M13:M22)</f>
        <v>7852</v>
      </c>
      <c r="N12" s="55">
        <f>N13+N19</f>
        <v>5098</v>
      </c>
      <c r="O12" s="55">
        <f>O13+O19</f>
        <v>2625</v>
      </c>
      <c r="P12" s="55">
        <f>P13+P19</f>
        <v>2473</v>
      </c>
      <c r="Q12" s="56">
        <v>0</v>
      </c>
      <c r="R12" s="56">
        <v>0</v>
      </c>
      <c r="S12" s="57">
        <v>0</v>
      </c>
      <c r="T12" s="58" t="s">
        <v>18</v>
      </c>
    </row>
    <row r="13" spans="1:20" ht="20.25" customHeight="1">
      <c r="A13" s="60" t="s">
        <v>27</v>
      </c>
      <c r="B13" s="61"/>
      <c r="C13" s="61"/>
      <c r="D13" s="62"/>
      <c r="E13" s="63">
        <f>H13+K13+N13</f>
        <v>29432</v>
      </c>
      <c r="F13" s="63">
        <f>I13+L13+O13</f>
        <v>14032</v>
      </c>
      <c r="G13" s="63">
        <f>J13+M13+P13</f>
        <v>15400</v>
      </c>
      <c r="H13" s="64">
        <f>SUM(I13:J13)</f>
        <v>22053</v>
      </c>
      <c r="I13" s="65">
        <v>10257</v>
      </c>
      <c r="J13" s="66">
        <v>11796</v>
      </c>
      <c r="K13" s="65">
        <f>SUM(L13:M13)</f>
        <v>3879</v>
      </c>
      <c r="L13" s="65">
        <v>1959</v>
      </c>
      <c r="M13" s="66">
        <v>1920</v>
      </c>
      <c r="N13" s="65">
        <f>SUM(O13:P13)</f>
        <v>3500</v>
      </c>
      <c r="O13" s="66">
        <f>1711+105</f>
        <v>1816</v>
      </c>
      <c r="P13" s="66">
        <f>1547+137</f>
        <v>1684</v>
      </c>
      <c r="Q13" s="67">
        <v>0</v>
      </c>
      <c r="R13" s="67">
        <v>0</v>
      </c>
      <c r="S13" s="68">
        <v>0</v>
      </c>
      <c r="T13" s="69" t="s">
        <v>28</v>
      </c>
    </row>
    <row r="14" spans="1:20" ht="20.25" customHeight="1">
      <c r="A14" s="70" t="s">
        <v>29</v>
      </c>
      <c r="B14" s="71"/>
      <c r="C14" s="61"/>
      <c r="D14" s="62"/>
      <c r="E14" s="63">
        <f t="shared" ref="E14:G18" si="0">H14+K14</f>
        <v>8832</v>
      </c>
      <c r="F14" s="63">
        <f t="shared" si="0"/>
        <v>4467</v>
      </c>
      <c r="G14" s="63">
        <f t="shared" si="0"/>
        <v>4365</v>
      </c>
      <c r="H14" s="64">
        <f t="shared" ref="H14:H22" si="1">SUM(I14:J14)</f>
        <v>7382</v>
      </c>
      <c r="I14" s="65">
        <v>3741</v>
      </c>
      <c r="J14" s="66">
        <v>3641</v>
      </c>
      <c r="K14" s="65">
        <f t="shared" ref="K14:K22" si="2">SUM(L14:M14)</f>
        <v>1450</v>
      </c>
      <c r="L14" s="65">
        <v>726</v>
      </c>
      <c r="M14" s="66">
        <v>724</v>
      </c>
      <c r="N14" s="72" t="s">
        <v>30</v>
      </c>
      <c r="O14" s="73" t="s">
        <v>30</v>
      </c>
      <c r="P14" s="73" t="s">
        <v>30</v>
      </c>
      <c r="Q14" s="67">
        <v>0</v>
      </c>
      <c r="R14" s="67">
        <v>0</v>
      </c>
      <c r="S14" s="68">
        <v>0</v>
      </c>
      <c r="T14" s="74" t="s">
        <v>31</v>
      </c>
    </row>
    <row r="15" spans="1:20" ht="20.25" customHeight="1">
      <c r="A15" s="70" t="s">
        <v>32</v>
      </c>
      <c r="B15" s="61"/>
      <c r="C15" s="61"/>
      <c r="D15" s="62"/>
      <c r="E15" s="63">
        <f t="shared" si="0"/>
        <v>11161</v>
      </c>
      <c r="F15" s="63">
        <f t="shared" si="0"/>
        <v>5512</v>
      </c>
      <c r="G15" s="63">
        <f t="shared" si="0"/>
        <v>5649</v>
      </c>
      <c r="H15" s="64">
        <f t="shared" si="1"/>
        <v>10169</v>
      </c>
      <c r="I15" s="65">
        <v>5006</v>
      </c>
      <c r="J15" s="66">
        <v>5163</v>
      </c>
      <c r="K15" s="65">
        <f t="shared" si="2"/>
        <v>992</v>
      </c>
      <c r="L15" s="65">
        <v>506</v>
      </c>
      <c r="M15" s="66">
        <v>486</v>
      </c>
      <c r="N15" s="72" t="s">
        <v>30</v>
      </c>
      <c r="O15" s="73" t="s">
        <v>30</v>
      </c>
      <c r="P15" s="73" t="s">
        <v>30</v>
      </c>
      <c r="Q15" s="67">
        <v>0</v>
      </c>
      <c r="R15" s="67">
        <v>0</v>
      </c>
      <c r="S15" s="68">
        <v>0</v>
      </c>
      <c r="T15" s="74" t="s">
        <v>33</v>
      </c>
    </row>
    <row r="16" spans="1:20" ht="20.25" customHeight="1">
      <c r="A16" s="6" t="s">
        <v>34</v>
      </c>
      <c r="B16" s="71"/>
      <c r="C16" s="61"/>
      <c r="D16" s="62"/>
      <c r="E16" s="63">
        <f t="shared" si="0"/>
        <v>7471</v>
      </c>
      <c r="F16" s="63">
        <f t="shared" si="0"/>
        <v>3863</v>
      </c>
      <c r="G16" s="63">
        <f t="shared" si="0"/>
        <v>3608</v>
      </c>
      <c r="H16" s="64">
        <f t="shared" si="1"/>
        <v>7311</v>
      </c>
      <c r="I16" s="65">
        <v>3786</v>
      </c>
      <c r="J16" s="66">
        <v>3525</v>
      </c>
      <c r="K16" s="65">
        <f t="shared" si="2"/>
        <v>160</v>
      </c>
      <c r="L16" s="65">
        <v>77</v>
      </c>
      <c r="M16" s="66">
        <v>83</v>
      </c>
      <c r="N16" s="72" t="s">
        <v>30</v>
      </c>
      <c r="O16" s="73" t="s">
        <v>30</v>
      </c>
      <c r="P16" s="73" t="s">
        <v>30</v>
      </c>
      <c r="Q16" s="67">
        <v>0</v>
      </c>
      <c r="R16" s="67">
        <v>0</v>
      </c>
      <c r="S16" s="68">
        <v>0</v>
      </c>
      <c r="T16" s="75" t="s">
        <v>35</v>
      </c>
    </row>
    <row r="17" spans="1:21" ht="20.25" customHeight="1">
      <c r="A17" s="6" t="s">
        <v>36</v>
      </c>
      <c r="B17" s="61"/>
      <c r="C17" s="61"/>
      <c r="D17" s="62"/>
      <c r="E17" s="63">
        <f t="shared" si="0"/>
        <v>5860</v>
      </c>
      <c r="F17" s="63">
        <f t="shared" si="0"/>
        <v>3022</v>
      </c>
      <c r="G17" s="63">
        <f t="shared" si="0"/>
        <v>2838</v>
      </c>
      <c r="H17" s="64">
        <f t="shared" si="1"/>
        <v>5068</v>
      </c>
      <c r="I17" s="65">
        <v>2620</v>
      </c>
      <c r="J17" s="66">
        <v>2448</v>
      </c>
      <c r="K17" s="65">
        <f t="shared" si="2"/>
        <v>792</v>
      </c>
      <c r="L17" s="65">
        <v>402</v>
      </c>
      <c r="M17" s="66">
        <v>390</v>
      </c>
      <c r="N17" s="72" t="s">
        <v>30</v>
      </c>
      <c r="O17" s="73" t="s">
        <v>30</v>
      </c>
      <c r="P17" s="73" t="s">
        <v>30</v>
      </c>
      <c r="Q17" s="67">
        <v>0</v>
      </c>
      <c r="R17" s="67">
        <v>0</v>
      </c>
      <c r="S17" s="68">
        <v>0</v>
      </c>
      <c r="T17" s="75" t="s">
        <v>37</v>
      </c>
    </row>
    <row r="18" spans="1:21" ht="20.25" customHeight="1">
      <c r="A18" s="6" t="s">
        <v>38</v>
      </c>
      <c r="B18" s="61"/>
      <c r="C18" s="61"/>
      <c r="D18" s="62"/>
      <c r="E18" s="63">
        <f t="shared" si="0"/>
        <v>7667</v>
      </c>
      <c r="F18" s="63">
        <f t="shared" si="0"/>
        <v>3958</v>
      </c>
      <c r="G18" s="63">
        <f t="shared" si="0"/>
        <v>3709</v>
      </c>
      <c r="H18" s="64">
        <f t="shared" si="1"/>
        <v>6965</v>
      </c>
      <c r="I18" s="65">
        <v>3585</v>
      </c>
      <c r="J18" s="66">
        <v>3380</v>
      </c>
      <c r="K18" s="65">
        <f t="shared" si="2"/>
        <v>702</v>
      </c>
      <c r="L18" s="65">
        <v>373</v>
      </c>
      <c r="M18" s="66">
        <v>329</v>
      </c>
      <c r="N18" s="72" t="s">
        <v>30</v>
      </c>
      <c r="O18" s="73" t="s">
        <v>30</v>
      </c>
      <c r="P18" s="73" t="s">
        <v>30</v>
      </c>
      <c r="Q18" s="67">
        <v>0</v>
      </c>
      <c r="R18" s="67">
        <v>0</v>
      </c>
      <c r="S18" s="68">
        <v>0</v>
      </c>
      <c r="T18" s="75" t="s">
        <v>39</v>
      </c>
    </row>
    <row r="19" spans="1:21" ht="20.25" customHeight="1">
      <c r="A19" s="6" t="s">
        <v>40</v>
      </c>
      <c r="B19" s="61"/>
      <c r="C19" s="61"/>
      <c r="D19" s="62"/>
      <c r="E19" s="63">
        <f>H19+K19+N19</f>
        <v>16229</v>
      </c>
      <c r="F19" s="63">
        <f>I19+L19+O19</f>
        <v>8355</v>
      </c>
      <c r="G19" s="63">
        <f>J19+M19+P19</f>
        <v>7874</v>
      </c>
      <c r="H19" s="64">
        <f t="shared" si="1"/>
        <v>12709</v>
      </c>
      <c r="I19" s="65">
        <v>6615</v>
      </c>
      <c r="J19" s="66">
        <v>6094</v>
      </c>
      <c r="K19" s="65">
        <f t="shared" si="2"/>
        <v>1922</v>
      </c>
      <c r="L19" s="65">
        <v>931</v>
      </c>
      <c r="M19" s="66">
        <v>991</v>
      </c>
      <c r="N19" s="65">
        <f>SUM(O19:P19)</f>
        <v>1598</v>
      </c>
      <c r="O19" s="66">
        <v>809</v>
      </c>
      <c r="P19" s="66">
        <v>789</v>
      </c>
      <c r="Q19" s="67">
        <v>0</v>
      </c>
      <c r="R19" s="67">
        <v>0</v>
      </c>
      <c r="S19" s="68">
        <v>0</v>
      </c>
      <c r="T19" s="75" t="s">
        <v>41</v>
      </c>
    </row>
    <row r="20" spans="1:21" ht="20.25" customHeight="1">
      <c r="A20" s="70" t="s">
        <v>42</v>
      </c>
      <c r="B20" s="61"/>
      <c r="C20" s="61"/>
      <c r="D20" s="62"/>
      <c r="E20" s="63">
        <f t="shared" ref="E20:G22" si="3">H20+K20</f>
        <v>7276</v>
      </c>
      <c r="F20" s="63">
        <f t="shared" si="3"/>
        <v>3628</v>
      </c>
      <c r="G20" s="63">
        <f t="shared" si="3"/>
        <v>3648</v>
      </c>
      <c r="H20" s="64">
        <f t="shared" si="1"/>
        <v>6902</v>
      </c>
      <c r="I20" s="65">
        <v>3444</v>
      </c>
      <c r="J20" s="66">
        <v>3458</v>
      </c>
      <c r="K20" s="65">
        <f t="shared" si="2"/>
        <v>374</v>
      </c>
      <c r="L20" s="65">
        <v>184</v>
      </c>
      <c r="M20" s="66">
        <v>190</v>
      </c>
      <c r="N20" s="72" t="s">
        <v>30</v>
      </c>
      <c r="O20" s="73" t="s">
        <v>30</v>
      </c>
      <c r="P20" s="73" t="s">
        <v>30</v>
      </c>
      <c r="Q20" s="67">
        <v>0</v>
      </c>
      <c r="R20" s="67">
        <v>0</v>
      </c>
      <c r="S20" s="68">
        <v>0</v>
      </c>
      <c r="T20" s="76" t="s">
        <v>43</v>
      </c>
    </row>
    <row r="21" spans="1:21" ht="20.25" customHeight="1">
      <c r="A21" s="6" t="s">
        <v>44</v>
      </c>
      <c r="B21" s="61"/>
      <c r="C21" s="61"/>
      <c r="D21" s="62"/>
      <c r="E21" s="63">
        <f t="shared" si="3"/>
        <v>18765</v>
      </c>
      <c r="F21" s="63">
        <f t="shared" si="3"/>
        <v>9314</v>
      </c>
      <c r="G21" s="63">
        <f t="shared" si="3"/>
        <v>9451</v>
      </c>
      <c r="H21" s="64">
        <f t="shared" si="1"/>
        <v>13250</v>
      </c>
      <c r="I21" s="65">
        <v>6519</v>
      </c>
      <c r="J21" s="66">
        <v>6731</v>
      </c>
      <c r="K21" s="65">
        <f t="shared" si="2"/>
        <v>5515</v>
      </c>
      <c r="L21" s="65">
        <v>2795</v>
      </c>
      <c r="M21" s="66">
        <v>2720</v>
      </c>
      <c r="N21" s="72" t="s">
        <v>30</v>
      </c>
      <c r="O21" s="73" t="s">
        <v>30</v>
      </c>
      <c r="P21" s="73" t="s">
        <v>30</v>
      </c>
      <c r="Q21" s="67">
        <v>0</v>
      </c>
      <c r="R21" s="67">
        <v>0</v>
      </c>
      <c r="S21" s="68">
        <v>0</v>
      </c>
      <c r="T21" s="69" t="s">
        <v>45</v>
      </c>
    </row>
    <row r="22" spans="1:21" ht="20.25" customHeight="1">
      <c r="A22" s="70" t="s">
        <v>46</v>
      </c>
      <c r="B22" s="69"/>
      <c r="C22" s="69"/>
      <c r="D22" s="77"/>
      <c r="E22" s="63">
        <f t="shared" si="3"/>
        <v>4584</v>
      </c>
      <c r="F22" s="63">
        <f t="shared" si="3"/>
        <v>2378</v>
      </c>
      <c r="G22" s="63">
        <f t="shared" si="3"/>
        <v>2206</v>
      </c>
      <c r="H22" s="64">
        <f t="shared" si="1"/>
        <v>4541</v>
      </c>
      <c r="I22" s="65">
        <v>2354</v>
      </c>
      <c r="J22" s="66">
        <v>2187</v>
      </c>
      <c r="K22" s="65">
        <f t="shared" si="2"/>
        <v>43</v>
      </c>
      <c r="L22" s="65">
        <v>24</v>
      </c>
      <c r="M22" s="66">
        <v>19</v>
      </c>
      <c r="N22" s="72" t="s">
        <v>30</v>
      </c>
      <c r="O22" s="73" t="s">
        <v>30</v>
      </c>
      <c r="P22" s="73" t="s">
        <v>30</v>
      </c>
      <c r="Q22" s="67">
        <v>0</v>
      </c>
      <c r="R22" s="67">
        <v>0</v>
      </c>
      <c r="S22" s="68">
        <v>0</v>
      </c>
      <c r="T22" s="76" t="s">
        <v>47</v>
      </c>
    </row>
    <row r="23" spans="1:21" ht="3.75" customHeight="1">
      <c r="A23" s="43"/>
      <c r="B23" s="43"/>
      <c r="C23" s="43"/>
      <c r="D23" s="78"/>
      <c r="E23" s="79"/>
      <c r="F23" s="79"/>
      <c r="G23" s="78"/>
      <c r="H23" s="79"/>
      <c r="I23" s="79"/>
      <c r="J23" s="78"/>
      <c r="K23" s="79"/>
      <c r="L23" s="79"/>
      <c r="M23" s="78"/>
      <c r="N23" s="79"/>
      <c r="O23" s="78"/>
      <c r="P23" s="78"/>
      <c r="Q23" s="79"/>
      <c r="R23" s="79"/>
      <c r="S23" s="78"/>
      <c r="T23" s="43"/>
    </row>
    <row r="24" spans="1:21">
      <c r="A24" s="11"/>
      <c r="B24" s="80" t="s">
        <v>48</v>
      </c>
      <c r="C24" s="80"/>
      <c r="D24" s="80"/>
      <c r="E24" s="80"/>
      <c r="F24" s="80"/>
      <c r="G24" s="80"/>
      <c r="H24" s="81"/>
      <c r="I24" s="81"/>
      <c r="J24" s="11"/>
      <c r="K24" s="80" t="s">
        <v>49</v>
      </c>
      <c r="L24" s="80"/>
      <c r="M24" s="80"/>
      <c r="N24" s="80"/>
      <c r="O24" s="80"/>
      <c r="P24" s="81"/>
      <c r="Q24" s="81"/>
      <c r="R24" s="81"/>
      <c r="S24" s="81"/>
      <c r="T24" s="19"/>
      <c r="U24" s="19"/>
    </row>
    <row r="25" spans="1:21" s="19" customFormat="1">
      <c r="A25" s="11"/>
      <c r="B25" s="80" t="s">
        <v>50</v>
      </c>
      <c r="C25" s="80"/>
      <c r="D25" s="80"/>
      <c r="E25" s="80"/>
      <c r="F25" s="80"/>
      <c r="G25" s="80"/>
      <c r="H25" s="6"/>
      <c r="I25" s="6"/>
      <c r="K25" s="80" t="s">
        <v>51</v>
      </c>
      <c r="L25" s="80"/>
      <c r="M25" s="6"/>
      <c r="N25" s="6"/>
      <c r="O25" s="6"/>
      <c r="P25" s="6"/>
      <c r="Q25" s="6"/>
      <c r="R25" s="6"/>
      <c r="S25" s="6"/>
      <c r="T25" s="69"/>
      <c r="U25" s="69"/>
    </row>
    <row r="26" spans="1:21" s="19" customFormat="1" ht="19.5" customHeight="1">
      <c r="B26" s="80" t="s">
        <v>52</v>
      </c>
      <c r="C26" s="80"/>
      <c r="D26" s="80"/>
      <c r="E26" s="80"/>
      <c r="F26" s="80"/>
      <c r="G26" s="80"/>
      <c r="H26" s="6"/>
      <c r="I26" s="80"/>
      <c r="K26" s="80" t="s">
        <v>53</v>
      </c>
      <c r="L26" s="6"/>
      <c r="M26" s="6"/>
      <c r="N26" s="6"/>
      <c r="O26" s="6"/>
      <c r="P26" s="6"/>
      <c r="Q26" s="6"/>
      <c r="R26" s="6"/>
      <c r="S26" s="6"/>
      <c r="T26" s="69"/>
      <c r="U26" s="69"/>
    </row>
    <row r="27" spans="1:21">
      <c r="B27" s="80" t="s">
        <v>54</v>
      </c>
      <c r="C27" s="69"/>
      <c r="D27" s="69"/>
      <c r="E27" s="69"/>
      <c r="F27" s="69"/>
      <c r="G27" s="69"/>
      <c r="H27" s="69"/>
      <c r="I27" s="69"/>
      <c r="J27" s="19"/>
      <c r="K27" s="80" t="s">
        <v>55</v>
      </c>
      <c r="L27" s="69"/>
      <c r="M27" s="69"/>
      <c r="N27" s="69"/>
      <c r="O27" s="69"/>
      <c r="P27" s="69"/>
      <c r="Q27" s="69"/>
      <c r="R27" s="69"/>
      <c r="S27" s="69"/>
      <c r="T27" s="69"/>
      <c r="U27" s="69"/>
    </row>
    <row r="28" spans="1:21">
      <c r="B28" s="80"/>
      <c r="C28" s="80"/>
      <c r="D28" s="80"/>
      <c r="E28" s="80"/>
      <c r="F28" s="80"/>
      <c r="G28" s="80"/>
      <c r="H28" s="82">
        <f>H12</f>
        <v>96350</v>
      </c>
      <c r="I28" s="82">
        <f>I12</f>
        <v>47927</v>
      </c>
      <c r="J28" s="82">
        <f>J12</f>
        <v>48423</v>
      </c>
      <c r="K28" s="80"/>
    </row>
    <row r="29" spans="1:21">
      <c r="C29" s="19"/>
      <c r="D29" s="19"/>
      <c r="E29" s="19"/>
      <c r="F29" s="19"/>
      <c r="G29" s="19"/>
      <c r="H29" s="19">
        <v>96288</v>
      </c>
      <c r="I29" s="19">
        <v>47865</v>
      </c>
      <c r="J29" s="19">
        <v>48423</v>
      </c>
      <c r="K29" s="19"/>
      <c r="L29" s="19"/>
      <c r="M29" s="19"/>
      <c r="N29" s="19"/>
    </row>
    <row r="30" spans="1:21">
      <c r="G30" s="6" t="s">
        <v>56</v>
      </c>
      <c r="H30" s="82">
        <f>H28-H29</f>
        <v>62</v>
      </c>
      <c r="I30" s="82">
        <f>I28-I29</f>
        <v>62</v>
      </c>
      <c r="J30" s="82">
        <f>J28-J29</f>
        <v>0</v>
      </c>
    </row>
    <row r="34" spans="5:11">
      <c r="E34" s="6">
        <v>112344</v>
      </c>
      <c r="F34" s="6">
        <v>55877</v>
      </c>
      <c r="G34" s="6">
        <v>56467</v>
      </c>
      <c r="I34" s="83">
        <v>112179</v>
      </c>
      <c r="J34" s="83">
        <v>55904</v>
      </c>
      <c r="K34" s="83">
        <v>56275</v>
      </c>
    </row>
    <row r="35" spans="5:11">
      <c r="E35" s="6">
        <v>25972</v>
      </c>
      <c r="F35" s="6">
        <v>12216</v>
      </c>
      <c r="G35" s="6">
        <v>13756</v>
      </c>
      <c r="I35" s="84">
        <v>25932</v>
      </c>
      <c r="J35" s="84">
        <v>12216</v>
      </c>
      <c r="K35" s="84">
        <v>13716</v>
      </c>
    </row>
    <row r="36" spans="5:11">
      <c r="E36" s="6">
        <v>8832</v>
      </c>
      <c r="F36" s="6">
        <v>4467</v>
      </c>
      <c r="G36" s="6">
        <v>4365</v>
      </c>
      <c r="I36" s="83">
        <v>8832</v>
      </c>
      <c r="J36" s="83">
        <v>4467</v>
      </c>
      <c r="K36" s="83">
        <v>4365</v>
      </c>
    </row>
    <row r="37" spans="5:11">
      <c r="E37" s="6">
        <v>11211</v>
      </c>
      <c r="F37" s="6">
        <v>5512</v>
      </c>
      <c r="G37" s="6">
        <v>5699</v>
      </c>
      <c r="I37" s="84">
        <v>11161</v>
      </c>
      <c r="J37" s="84">
        <v>5512</v>
      </c>
      <c r="K37" s="84">
        <v>5649</v>
      </c>
    </row>
    <row r="38" spans="5:11">
      <c r="E38" s="6">
        <v>7471</v>
      </c>
      <c r="F38" s="6">
        <v>3863</v>
      </c>
      <c r="G38" s="6">
        <v>3608</v>
      </c>
      <c r="I38" s="83">
        <v>7471</v>
      </c>
      <c r="J38" s="83">
        <v>3863</v>
      </c>
      <c r="K38" s="83">
        <v>3608</v>
      </c>
    </row>
    <row r="39" spans="5:11">
      <c r="E39" s="6">
        <v>5860</v>
      </c>
      <c r="F39" s="6">
        <v>3022</v>
      </c>
      <c r="G39" s="6">
        <v>2838</v>
      </c>
      <c r="I39" s="83">
        <v>5860</v>
      </c>
      <c r="J39" s="83">
        <v>3022</v>
      </c>
      <c r="K39" s="83">
        <v>2838</v>
      </c>
    </row>
    <row r="40" spans="5:11">
      <c r="E40" s="6">
        <v>7640</v>
      </c>
      <c r="F40" s="6">
        <v>3931</v>
      </c>
      <c r="G40" s="6">
        <v>3709</v>
      </c>
      <c r="I40" s="84">
        <v>7667</v>
      </c>
      <c r="J40" s="84">
        <v>3958</v>
      </c>
      <c r="K40" s="84">
        <v>3709</v>
      </c>
    </row>
    <row r="41" spans="5:11">
      <c r="E41" s="6">
        <v>14631</v>
      </c>
      <c r="F41" s="6">
        <v>7546</v>
      </c>
      <c r="G41" s="6">
        <v>7085</v>
      </c>
      <c r="I41" s="83">
        <v>14631</v>
      </c>
      <c r="J41" s="83">
        <v>7546</v>
      </c>
      <c r="K41" s="83">
        <v>7085</v>
      </c>
    </row>
    <row r="42" spans="5:11">
      <c r="E42" s="6">
        <v>7337</v>
      </c>
      <c r="F42" s="6">
        <v>3628</v>
      </c>
      <c r="G42" s="6">
        <v>3709</v>
      </c>
      <c r="I42" s="84">
        <v>7276</v>
      </c>
      <c r="J42" s="84">
        <v>3628</v>
      </c>
      <c r="K42" s="84">
        <v>3648</v>
      </c>
    </row>
    <row r="43" spans="5:11">
      <c r="E43" s="6">
        <v>18765</v>
      </c>
      <c r="F43" s="6">
        <v>9314</v>
      </c>
      <c r="G43" s="6">
        <v>9451</v>
      </c>
      <c r="I43" s="83">
        <v>18765</v>
      </c>
      <c r="J43" s="83">
        <v>9314</v>
      </c>
      <c r="K43" s="83">
        <v>9451</v>
      </c>
    </row>
    <row r="44" spans="5:11">
      <c r="E44" s="6">
        <v>4625</v>
      </c>
      <c r="F44" s="6">
        <v>2378</v>
      </c>
      <c r="G44" s="6">
        <v>2247</v>
      </c>
      <c r="I44" s="84">
        <v>4584</v>
      </c>
      <c r="J44" s="84">
        <v>2378</v>
      </c>
      <c r="K44" s="84">
        <v>2206</v>
      </c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 (2)</vt:lpstr>
      <vt:lpstr>'T-3.7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2018-10-31T02:24:28Z</dcterms:created>
  <dcterms:modified xsi:type="dcterms:W3CDTF">2018-10-31T02:24:49Z</dcterms:modified>
</cp:coreProperties>
</file>