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4" sheetId="1" r:id="rId1"/>
  </sheets>
  <definedNames>
    <definedName name="_xlnm.Print_Area" localSheetId="0">'T-20.4'!$A$1:$Q$30</definedName>
  </definedNames>
  <calcPr calcId="125725"/>
</workbook>
</file>

<file path=xl/calcChain.xml><?xml version="1.0" encoding="utf-8"?>
<calcChain xmlns="http://schemas.openxmlformats.org/spreadsheetml/2006/main">
  <c r="S28" i="1"/>
  <c r="T28" s="1"/>
  <c r="U28" s="1"/>
  <c r="S27"/>
  <c r="T27" s="1"/>
  <c r="U27" s="1"/>
  <c r="T26"/>
  <c r="U26" s="1"/>
  <c r="S26"/>
  <c r="T25"/>
  <c r="U25" s="1"/>
  <c r="S25"/>
  <c r="T24"/>
  <c r="U24" s="1"/>
  <c r="S24"/>
  <c r="U23"/>
  <c r="T23"/>
  <c r="S23"/>
  <c r="S22"/>
  <c r="T22" s="1"/>
  <c r="U22" s="1"/>
  <c r="U21"/>
  <c r="T21"/>
  <c r="S21"/>
  <c r="S20"/>
  <c r="T20" s="1"/>
  <c r="U20" s="1"/>
  <c r="U19"/>
  <c r="S19"/>
  <c r="T18"/>
  <c r="U18" s="1"/>
  <c r="S18"/>
  <c r="S17"/>
  <c r="T17" s="1"/>
  <c r="U17" s="1"/>
  <c r="U16"/>
  <c r="S16"/>
  <c r="U15"/>
  <c r="T15"/>
  <c r="S15"/>
  <c r="S14"/>
  <c r="T14" s="1"/>
  <c r="U14" s="1"/>
  <c r="U13"/>
  <c r="S13"/>
  <c r="S12"/>
  <c r="T12" s="1"/>
  <c r="U12" s="1"/>
  <c r="S11"/>
  <c r="O11"/>
  <c r="M11"/>
  <c r="K11"/>
  <c r="I11"/>
  <c r="G11"/>
  <c r="T11" s="1"/>
  <c r="E11"/>
  <c r="U11" l="1"/>
</calcChain>
</file>

<file path=xl/sharedStrings.xml><?xml version="1.0" encoding="utf-8"?>
<sst xmlns="http://schemas.openxmlformats.org/spreadsheetml/2006/main" count="116" uniqueCount="68">
  <si>
    <t>ตาราง</t>
  </si>
  <si>
    <t>20.4  สถิติการประปา เป็นรายอำเภอ พ.ศ. 2560</t>
  </si>
  <si>
    <t>Table</t>
  </si>
  <si>
    <t>20.4  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</si>
  <si>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</si>
  <si>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</si>
  <si>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</si>
  <si>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</si>
  <si>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</si>
  <si>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</si>
  <si>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</si>
  <si>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</si>
  <si>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</si>
  <si>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</si>
  <si>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</si>
  <si>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</si>
  <si>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</si>
  <si>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</si>
  <si>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</si>
  <si>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</si>
  <si>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</si>
  <si>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</si>
  <si>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</si>
  <si>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</si>
  <si>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</si>
  <si>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</si>
  <si>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</si>
  <si>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</si>
  <si>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</si>
  <si>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</si>
  <si>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เมืองสุรินทร์</t>
  </si>
  <si>
    <t xml:space="preserve">  Mueang Surin</t>
  </si>
  <si>
    <t>ชุมพลบุรี</t>
  </si>
  <si>
    <t>-</t>
  </si>
  <si>
    <t xml:space="preserve">  Chumphon Buri</t>
  </si>
  <si>
    <t>ท่าตูม</t>
  </si>
  <si>
    <t xml:space="preserve">  Tha Tum</t>
  </si>
  <si>
    <t>จอมพระ</t>
  </si>
  <si>
    <t xml:space="preserve">  Chom Phra</t>
  </si>
  <si>
    <t>ปราสาท</t>
  </si>
  <si>
    <t xml:space="preserve">  Prasat</t>
  </si>
  <si>
    <t>กาบเชิง</t>
  </si>
  <si>
    <t xml:space="preserve">  Kap Choeng</t>
  </si>
  <si>
    <t>รัตนบุรี</t>
  </si>
  <si>
    <t xml:space="preserve">  Ratttanaburi</t>
  </si>
  <si>
    <t>สนม</t>
  </si>
  <si>
    <t>รับน้ำจาก อ.รัตนบุรี</t>
  </si>
  <si>
    <t xml:space="preserve">  Sanom</t>
  </si>
  <si>
    <t>ศีขรภูมิ</t>
  </si>
  <si>
    <t xml:space="preserve">  Sikhoraphum</t>
  </si>
  <si>
    <t>สังขะ</t>
  </si>
  <si>
    <t xml:space="preserve">  Sangkha</t>
  </si>
  <si>
    <t>ลำดวน</t>
  </si>
  <si>
    <t xml:space="preserve">  Lamduan</t>
  </si>
  <si>
    <t>สำโรงทาบ</t>
  </si>
  <si>
    <t xml:space="preserve">  Samrong Thap</t>
  </si>
  <si>
    <t>บัวเชด</t>
  </si>
  <si>
    <t xml:space="preserve">  Buachet</t>
  </si>
  <si>
    <t>พนมดงรัก</t>
  </si>
  <si>
    <t xml:space="preserve">  Phanom Dong Rak</t>
  </si>
  <si>
    <t>ศรีณรงค์</t>
  </si>
  <si>
    <t xml:space="preserve">  Si Narong</t>
  </si>
  <si>
    <t>เขวาสินรินทร์</t>
  </si>
  <si>
    <t xml:space="preserve">  Khwao Sinarin</t>
  </si>
  <si>
    <t>โนนนารายณ์</t>
  </si>
  <si>
    <t xml:space="preserve">  Non Narai</t>
  </si>
  <si>
    <t xml:space="preserve">    ที่มา:   สำนักงานการประปาเขต 8  จังหวัดอุบลราชธานี </t>
  </si>
  <si>
    <t>Source:   Office of Waterworks Authority Area  8 , Ubonratchathani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</si>
</sst>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5"/>
      <name val="TH SarabunPSK"/>
      <family val="2"/>
    </font>
    <font>
      <b/>
      <sz val="15"/>
      <color theme="0"/>
      <name val="TH SarabunPSK"/>
      <family val="2"/>
    </font>
    <font>
      <sz val="15"/>
      <name val="TH SarabunPSK"/>
      <family val="2"/>
    </font>
    <font>
      <sz val="15"/>
      <color theme="0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87" fontId="9" fillId="0" borderId="4" xfId="0" applyNumberFormat="1" applyFont="1" applyBorder="1" applyAlignment="1">
      <alignment horizontal="right"/>
    </xf>
    <xf numFmtId="187" fontId="9" fillId="0" borderId="5" xfId="0" applyNumberFormat="1" applyFont="1" applyBorder="1" applyAlignment="1">
      <alignment horizontal="right"/>
    </xf>
    <xf numFmtId="187" fontId="9" fillId="0" borderId="0" xfId="0" applyNumberFormat="1" applyFont="1" applyAlignment="1">
      <alignment horizontal="right"/>
    </xf>
    <xf numFmtId="187" fontId="9" fillId="0" borderId="0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187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187" fontId="11" fillId="0" borderId="4" xfId="0" applyNumberFormat="1" applyFont="1" applyBorder="1" applyAlignment="1">
      <alignment horizontal="right" vertical="center"/>
    </xf>
    <xf numFmtId="187" fontId="11" fillId="0" borderId="5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87" fontId="11" fillId="0" borderId="4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87" fontId="11" fillId="0" borderId="7" xfId="0" applyNumberFormat="1" applyFont="1" applyBorder="1" applyAlignment="1">
      <alignment horizontal="right" vertical="center"/>
    </xf>
    <xf numFmtId="187" fontId="11" fillId="0" borderId="8" xfId="0" applyNumberFormat="1" applyFont="1" applyBorder="1" applyAlignment="1">
      <alignment horizontal="right" vertical="center"/>
    </xf>
    <xf numFmtId="187" fontId="11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Alignment="1"/>
    <xf numFmtId="0" fontId="12" fillId="0" borderId="0" xfId="0" applyFont="1" applyBorder="1" applyAlignment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28</xdr:row>
      <xdr:rowOff>66675</xdr:rowOff>
    </xdr:from>
    <xdr:to>
      <xdr:col>18</xdr:col>
      <xdr:colOff>28575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15440025" y="6496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W30"/>
  <sheetViews>
    <sheetView showGridLines="0" tabSelected="1" view="pageBreakPreview" zoomScale="60" zoomScaleNormal="100" workbookViewId="0">
      <selection activeCell="C4" sqref="C4"/>
    </sheetView>
  </sheetViews>
  <sheetFormatPr defaultColWidth="9.09765625" defaultRowHeight="18.75"/>
  <cols>
    <col min="1" max="1" width="1.69921875" style="9" customWidth="1"/>
    <col min="2" max="2" width="6.59765625" style="9" customWidth="1"/>
    <col min="3" max="3" width="6.09765625" style="9" customWidth="1"/>
    <col min="4" max="4" width="1.69921875" style="9" customWidth="1"/>
    <col min="5" max="5" width="16.69921875" style="9" customWidth="1"/>
    <col min="6" max="6" width="1.296875" style="9" customWidth="1"/>
    <col min="7" max="7" width="19.8984375" style="9" customWidth="1"/>
    <col min="8" max="8" width="1.296875" style="9" customWidth="1"/>
    <col min="9" max="9" width="19.3984375" style="9" customWidth="1"/>
    <col min="10" max="10" width="1.296875" style="9" customWidth="1"/>
    <col min="11" max="11" width="26.3984375" style="9" customWidth="1"/>
    <col min="12" max="12" width="1.296875" style="9" customWidth="1"/>
    <col min="13" max="13" width="19.09765625" style="9" customWidth="1"/>
    <col min="14" max="14" width="1.296875" style="9" customWidth="1"/>
    <col min="15" max="15" width="14.3984375" style="9" customWidth="1"/>
    <col min="16" max="16" width="1.296875" style="9" customWidth="1"/>
    <col min="17" max="17" width="19.59765625" style="9" customWidth="1"/>
    <col min="18" max="18" width="2.3984375" style="8" customWidth="1"/>
    <col min="19" max="19" width="17.69921875" style="10" customWidth="1"/>
    <col min="20" max="21" width="10.8984375" style="10" bestFit="1" customWidth="1"/>
    <col min="22" max="23" width="9.09765625" style="10"/>
    <col min="24" max="16384" width="9.09765625" style="8"/>
  </cols>
  <sheetData>
    <row r="1" spans="1:23" s="3" customFormat="1">
      <c r="A1" s="1"/>
      <c r="B1" s="1" t="s">
        <v>0</v>
      </c>
      <c r="C1" s="2" t="s">
        <v>1</v>
      </c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4"/>
      <c r="T1" s="4"/>
      <c r="U1" s="4"/>
      <c r="V1" s="4"/>
      <c r="W1" s="4"/>
    </row>
    <row r="2" spans="1:23" s="6" customFormat="1">
      <c r="A2" s="5"/>
      <c r="B2" s="1" t="s">
        <v>2</v>
      </c>
      <c r="C2" s="2" t="s">
        <v>3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7"/>
      <c r="T2" s="7"/>
      <c r="U2" s="7"/>
      <c r="V2" s="7"/>
      <c r="W2" s="7"/>
    </row>
    <row r="3" spans="1:23" ht="6" hidden="1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3" s="21" customFormat="1" ht="20.25" customHeight="1">
      <c r="A4" s="11"/>
      <c r="B4" s="11"/>
      <c r="C4" s="11"/>
      <c r="D4" s="11"/>
      <c r="E4" s="12"/>
      <c r="F4" s="13"/>
      <c r="G4" s="11"/>
      <c r="H4" s="11"/>
      <c r="I4" s="14"/>
      <c r="J4" s="15"/>
      <c r="K4" s="16" t="s">
        <v>4</v>
      </c>
      <c r="L4" s="17"/>
      <c r="M4" s="16"/>
      <c r="N4" s="17"/>
      <c r="O4" s="18"/>
      <c r="P4" s="19"/>
      <c r="Q4" s="20"/>
      <c r="S4" s="22"/>
      <c r="T4" s="22"/>
      <c r="U4" s="22"/>
      <c r="V4" s="22"/>
      <c r="W4" s="22"/>
    </row>
    <row r="5" spans="1:23" s="21" customFormat="1" ht="20.25" customHeight="1">
      <c r="A5" s="23"/>
      <c r="B5" s="23"/>
      <c r="C5" s="23"/>
      <c r="D5" s="23"/>
      <c r="E5" s="24"/>
      <c r="F5" s="25"/>
      <c r="G5" s="24"/>
      <c r="H5" s="25"/>
      <c r="I5" s="26"/>
      <c r="J5" s="27"/>
      <c r="K5" s="24" t="s">
        <v>5</v>
      </c>
      <c r="L5" s="25"/>
      <c r="M5" s="24" t="s">
        <v>6</v>
      </c>
      <c r="N5" s="25"/>
      <c r="O5" s="28"/>
      <c r="P5" s="29"/>
      <c r="Q5" s="30"/>
      <c r="R5" s="30"/>
      <c r="S5" s="22"/>
      <c r="T5" s="22"/>
      <c r="U5" s="22"/>
      <c r="V5" s="22"/>
      <c r="W5" s="22"/>
    </row>
    <row r="6" spans="1:23" s="21" customFormat="1" ht="20.25" customHeight="1">
      <c r="A6" s="23" t="s">
        <v>7</v>
      </c>
      <c r="B6" s="23"/>
      <c r="C6" s="23"/>
      <c r="D6" s="23"/>
      <c r="E6" s="24" t="s">
        <v>8</v>
      </c>
      <c r="F6" s="25"/>
      <c r="G6" s="24" t="s">
        <v>9</v>
      </c>
      <c r="H6" s="25"/>
      <c r="I6" s="24" t="s">
        <v>10</v>
      </c>
      <c r="J6" s="25"/>
      <c r="K6" s="24" t="s">
        <v>11</v>
      </c>
      <c r="L6" s="25"/>
      <c r="M6" s="24" t="s">
        <v>12</v>
      </c>
      <c r="N6" s="25"/>
      <c r="O6" s="28" t="s">
        <v>13</v>
      </c>
      <c r="P6" s="29"/>
      <c r="Q6" s="30" t="s">
        <v>14</v>
      </c>
      <c r="S6" s="22"/>
      <c r="T6" s="22"/>
      <c r="U6" s="22"/>
      <c r="V6" s="22"/>
      <c r="W6" s="22"/>
    </row>
    <row r="7" spans="1:23" s="21" customFormat="1" ht="17.25">
      <c r="E7" s="24" t="s">
        <v>15</v>
      </c>
      <c r="F7" s="25"/>
      <c r="G7" s="24" t="s">
        <v>15</v>
      </c>
      <c r="H7" s="25"/>
      <c r="I7" s="24" t="s">
        <v>16</v>
      </c>
      <c r="J7" s="25"/>
      <c r="K7" s="24" t="s">
        <v>17</v>
      </c>
      <c r="L7" s="25"/>
      <c r="M7" s="24" t="s">
        <v>18</v>
      </c>
      <c r="N7" s="25"/>
      <c r="O7" s="28" t="s">
        <v>19</v>
      </c>
      <c r="P7" s="29"/>
      <c r="Q7" s="30"/>
      <c r="S7" s="22"/>
      <c r="T7" s="22"/>
      <c r="U7" s="22"/>
      <c r="V7" s="22"/>
      <c r="W7" s="22"/>
    </row>
    <row r="8" spans="1:23" s="21" customFormat="1" ht="17.25">
      <c r="E8" s="24" t="s">
        <v>20</v>
      </c>
      <c r="F8" s="25"/>
      <c r="G8" s="24" t="s">
        <v>21</v>
      </c>
      <c r="H8" s="25"/>
      <c r="I8" s="24" t="s">
        <v>22</v>
      </c>
      <c r="J8" s="25"/>
      <c r="K8" s="24" t="s">
        <v>23</v>
      </c>
      <c r="L8" s="25"/>
      <c r="M8" s="24" t="s">
        <v>24</v>
      </c>
      <c r="N8" s="25"/>
      <c r="O8" s="28" t="s">
        <v>25</v>
      </c>
      <c r="P8" s="29"/>
      <c r="Q8" s="30"/>
      <c r="S8" s="22"/>
      <c r="T8" s="22"/>
      <c r="U8" s="22"/>
      <c r="V8" s="22"/>
      <c r="W8" s="22"/>
    </row>
    <row r="9" spans="1:23" s="21" customFormat="1" ht="17.25">
      <c r="A9" s="31"/>
      <c r="B9" s="31"/>
      <c r="C9" s="31"/>
      <c r="D9" s="31"/>
      <c r="E9" s="32" t="s">
        <v>26</v>
      </c>
      <c r="F9" s="33"/>
      <c r="G9" s="32" t="s">
        <v>26</v>
      </c>
      <c r="H9" s="33"/>
      <c r="I9" s="32" t="s">
        <v>26</v>
      </c>
      <c r="J9" s="33"/>
      <c r="K9" s="32" t="s">
        <v>26</v>
      </c>
      <c r="L9" s="33"/>
      <c r="M9" s="32" t="s">
        <v>26</v>
      </c>
      <c r="N9" s="33"/>
      <c r="O9" s="34" t="s">
        <v>27</v>
      </c>
      <c r="P9" s="35"/>
      <c r="Q9" s="36"/>
      <c r="S9" s="22"/>
      <c r="T9" s="22"/>
      <c r="U9" s="22"/>
      <c r="V9" s="22"/>
      <c r="W9" s="22"/>
    </row>
    <row r="10" spans="1:23" s="21" customFormat="1" ht="3" customHeight="1">
      <c r="E10" s="37"/>
      <c r="F10" s="38"/>
      <c r="I10" s="12"/>
      <c r="J10" s="38"/>
      <c r="K10" s="28"/>
      <c r="L10" s="29"/>
      <c r="M10" s="30"/>
      <c r="N10" s="30"/>
      <c r="O10" s="28"/>
      <c r="P10" s="30"/>
      <c r="Q10" s="28"/>
      <c r="S10" s="22"/>
      <c r="T10" s="22"/>
      <c r="U10" s="22"/>
      <c r="V10" s="22"/>
      <c r="W10" s="22"/>
    </row>
    <row r="11" spans="1:23" s="46" customFormat="1" ht="21.75" customHeight="1">
      <c r="A11" s="39" t="s">
        <v>28</v>
      </c>
      <c r="B11" s="39"/>
      <c r="C11" s="39"/>
      <c r="D11" s="40"/>
      <c r="E11" s="41">
        <f>E12+E14+E15+E17+E18+E20+E21+E22+E23+E24</f>
        <v>2990</v>
      </c>
      <c r="F11" s="42"/>
      <c r="G11" s="41">
        <f>G12+G14+G15+G17+G18+G20+G21+G22+G23+G24</f>
        <v>17623694</v>
      </c>
      <c r="H11" s="42"/>
      <c r="I11" s="41">
        <f>I12+I14+I15+I17+I18+I20+I21+I22+I23+I24</f>
        <v>13906105</v>
      </c>
      <c r="J11" s="42"/>
      <c r="K11" s="41">
        <f>SUM(K12:K28)</f>
        <v>3574715</v>
      </c>
      <c r="L11" s="42"/>
      <c r="M11" s="41">
        <f>M12+M14+M15+M17+M18+M20+M21+M22+M23+M24</f>
        <v>91102</v>
      </c>
      <c r="N11" s="43"/>
      <c r="O11" s="41">
        <f>O12+O14+O15+O17+O18+O20+O21+O22+O23+O24</f>
        <v>51772</v>
      </c>
      <c r="P11" s="44"/>
      <c r="Q11" s="45" t="s">
        <v>29</v>
      </c>
      <c r="S11" s="47">
        <f>SUM(I11:O11)</f>
        <v>17623694</v>
      </c>
      <c r="T11" s="47">
        <f>G11-S11</f>
        <v>0</v>
      </c>
      <c r="U11" s="47">
        <f>K11+T11</f>
        <v>3574715</v>
      </c>
      <c r="V11" s="48"/>
      <c r="W11" s="48"/>
    </row>
    <row r="12" spans="1:23" s="49" customFormat="1" ht="19.5" customHeight="1">
      <c r="B12" s="50" t="s">
        <v>30</v>
      </c>
      <c r="D12" s="51"/>
      <c r="E12" s="52">
        <v>1900</v>
      </c>
      <c r="F12" s="53"/>
      <c r="G12" s="52">
        <v>11465300</v>
      </c>
      <c r="H12" s="53"/>
      <c r="I12" s="52">
        <v>9252284</v>
      </c>
      <c r="J12" s="53"/>
      <c r="K12" s="52">
        <v>2162648</v>
      </c>
      <c r="L12" s="53"/>
      <c r="M12" s="54">
        <v>20923</v>
      </c>
      <c r="N12" s="55"/>
      <c r="O12" s="52">
        <v>29445</v>
      </c>
      <c r="P12" s="54"/>
      <c r="Q12" s="56" t="s">
        <v>31</v>
      </c>
      <c r="S12" s="47">
        <f t="shared" ref="S12:S28" si="0">SUM(I12:O12)</f>
        <v>11465300</v>
      </c>
      <c r="T12" s="47">
        <f t="shared" ref="T12:T28" si="1">G12-S12</f>
        <v>0</v>
      </c>
      <c r="U12" s="47">
        <f t="shared" ref="U12:U28" si="2">K12+T12</f>
        <v>2162648</v>
      </c>
      <c r="V12" s="57"/>
      <c r="W12" s="57"/>
    </row>
    <row r="13" spans="1:23" s="49" customFormat="1" ht="19.5" customHeight="1">
      <c r="A13" s="58"/>
      <c r="B13" s="49" t="s">
        <v>32</v>
      </c>
      <c r="C13" s="58"/>
      <c r="D13" s="51"/>
      <c r="E13" s="52" t="s">
        <v>33</v>
      </c>
      <c r="F13" s="53"/>
      <c r="G13" s="52" t="s">
        <v>33</v>
      </c>
      <c r="H13" s="53"/>
      <c r="I13" s="52" t="s">
        <v>33</v>
      </c>
      <c r="J13" s="53"/>
      <c r="K13" s="52" t="s">
        <v>33</v>
      </c>
      <c r="L13" s="53"/>
      <c r="M13" s="54" t="s">
        <v>33</v>
      </c>
      <c r="N13" s="55"/>
      <c r="O13" s="52" t="s">
        <v>33</v>
      </c>
      <c r="P13" s="54"/>
      <c r="Q13" s="56" t="s">
        <v>34</v>
      </c>
      <c r="S13" s="47">
        <f t="shared" si="0"/>
        <v>0</v>
      </c>
      <c r="T13" s="47" t="s">
        <v>33</v>
      </c>
      <c r="U13" s="47" t="e">
        <f t="shared" si="2"/>
        <v>#VALUE!</v>
      </c>
      <c r="V13" s="57"/>
      <c r="W13" s="57"/>
    </row>
    <row r="14" spans="1:23" s="49" customFormat="1" ht="19.5" customHeight="1">
      <c r="A14" s="58"/>
      <c r="B14" s="49" t="s">
        <v>35</v>
      </c>
      <c r="C14" s="58"/>
      <c r="D14" s="51"/>
      <c r="E14" s="52">
        <v>140</v>
      </c>
      <c r="F14" s="53"/>
      <c r="G14" s="52">
        <v>732112</v>
      </c>
      <c r="H14" s="53"/>
      <c r="I14" s="52">
        <v>505433</v>
      </c>
      <c r="J14" s="53"/>
      <c r="K14" s="52">
        <v>214268</v>
      </c>
      <c r="L14" s="53"/>
      <c r="M14" s="54">
        <v>10200</v>
      </c>
      <c r="N14" s="55"/>
      <c r="O14" s="52">
        <v>2211</v>
      </c>
      <c r="P14" s="54"/>
      <c r="Q14" s="59" t="s">
        <v>36</v>
      </c>
      <c r="S14" s="47">
        <f t="shared" si="0"/>
        <v>732112</v>
      </c>
      <c r="T14" s="47">
        <f t="shared" si="1"/>
        <v>0</v>
      </c>
      <c r="U14" s="47">
        <f t="shared" si="2"/>
        <v>214268</v>
      </c>
      <c r="V14" s="57"/>
      <c r="W14" s="57"/>
    </row>
    <row r="15" spans="1:23" s="49" customFormat="1" ht="19.5" customHeight="1">
      <c r="A15" s="58"/>
      <c r="B15" s="49" t="s">
        <v>37</v>
      </c>
      <c r="C15" s="58"/>
      <c r="D15" s="51"/>
      <c r="E15" s="52">
        <v>100</v>
      </c>
      <c r="F15" s="53"/>
      <c r="G15" s="52">
        <v>553724</v>
      </c>
      <c r="H15" s="53"/>
      <c r="I15" s="52">
        <v>383422</v>
      </c>
      <c r="J15" s="53"/>
      <c r="K15" s="52">
        <v>164001</v>
      </c>
      <c r="L15" s="53"/>
      <c r="M15" s="54">
        <v>4588</v>
      </c>
      <c r="N15" s="55"/>
      <c r="O15" s="52">
        <v>1713</v>
      </c>
      <c r="P15" s="54"/>
      <c r="Q15" s="59" t="s">
        <v>38</v>
      </c>
      <c r="S15" s="47">
        <f t="shared" si="0"/>
        <v>553724</v>
      </c>
      <c r="T15" s="47">
        <f t="shared" si="1"/>
        <v>0</v>
      </c>
      <c r="U15" s="47">
        <f t="shared" si="2"/>
        <v>164001</v>
      </c>
      <c r="V15" s="57"/>
      <c r="W15" s="57"/>
    </row>
    <row r="16" spans="1:23" s="49" customFormat="1" ht="19.5" customHeight="1">
      <c r="A16" s="58"/>
      <c r="B16" s="49" t="s">
        <v>39</v>
      </c>
      <c r="C16" s="58"/>
      <c r="D16" s="51"/>
      <c r="E16" s="52" t="s">
        <v>33</v>
      </c>
      <c r="F16" s="53"/>
      <c r="G16" s="52" t="s">
        <v>33</v>
      </c>
      <c r="H16" s="53"/>
      <c r="I16" s="52" t="s">
        <v>33</v>
      </c>
      <c r="J16" s="53"/>
      <c r="K16" s="52" t="s">
        <v>33</v>
      </c>
      <c r="L16" s="53"/>
      <c r="M16" s="54" t="s">
        <v>33</v>
      </c>
      <c r="N16" s="55"/>
      <c r="O16" s="52" t="s">
        <v>33</v>
      </c>
      <c r="P16" s="54"/>
      <c r="Q16" s="59" t="s">
        <v>40</v>
      </c>
      <c r="S16" s="47">
        <f t="shared" si="0"/>
        <v>0</v>
      </c>
      <c r="T16" s="47" t="s">
        <v>33</v>
      </c>
      <c r="U16" s="47" t="e">
        <f t="shared" si="2"/>
        <v>#VALUE!</v>
      </c>
      <c r="V16" s="57"/>
      <c r="W16" s="57"/>
    </row>
    <row r="17" spans="1:23" s="49" customFormat="1" ht="19.5" customHeight="1">
      <c r="A17" s="58"/>
      <c r="B17" s="49" t="s">
        <v>41</v>
      </c>
      <c r="C17" s="58"/>
      <c r="D17" s="51"/>
      <c r="E17" s="52">
        <v>50</v>
      </c>
      <c r="F17" s="53"/>
      <c r="G17" s="52">
        <v>123253</v>
      </c>
      <c r="H17" s="53"/>
      <c r="I17" s="52">
        <v>103830</v>
      </c>
      <c r="J17" s="53"/>
      <c r="K17" s="52">
        <v>18039</v>
      </c>
      <c r="L17" s="53"/>
      <c r="M17" s="54">
        <v>837</v>
      </c>
      <c r="N17" s="55"/>
      <c r="O17" s="52">
        <v>547</v>
      </c>
      <c r="P17" s="54"/>
      <c r="Q17" s="59" t="s">
        <v>42</v>
      </c>
      <c r="S17" s="47">
        <f t="shared" si="0"/>
        <v>123253</v>
      </c>
      <c r="T17" s="47">
        <f t="shared" si="1"/>
        <v>0</v>
      </c>
      <c r="U17" s="47">
        <f t="shared" si="2"/>
        <v>18039</v>
      </c>
      <c r="V17" s="57"/>
      <c r="W17" s="57"/>
    </row>
    <row r="18" spans="1:23" s="49" customFormat="1" ht="19.5" customHeight="1">
      <c r="A18" s="58"/>
      <c r="B18" s="49" t="s">
        <v>43</v>
      </c>
      <c r="C18" s="58"/>
      <c r="D18" s="60"/>
      <c r="E18" s="52">
        <v>200</v>
      </c>
      <c r="F18" s="53"/>
      <c r="G18" s="52">
        <v>1420232</v>
      </c>
      <c r="H18" s="53"/>
      <c r="I18" s="52">
        <v>1116762</v>
      </c>
      <c r="J18" s="53"/>
      <c r="K18" s="52">
        <v>280458</v>
      </c>
      <c r="L18" s="53"/>
      <c r="M18" s="54">
        <v>17049</v>
      </c>
      <c r="N18" s="55"/>
      <c r="O18" s="52">
        <v>5963</v>
      </c>
      <c r="P18" s="54"/>
      <c r="Q18" s="59" t="s">
        <v>44</v>
      </c>
      <c r="S18" s="47">
        <f t="shared" si="0"/>
        <v>1420232</v>
      </c>
      <c r="T18" s="47">
        <f t="shared" si="1"/>
        <v>0</v>
      </c>
      <c r="U18" s="47">
        <f t="shared" si="2"/>
        <v>280458</v>
      </c>
      <c r="V18" s="57"/>
      <c r="W18" s="57"/>
    </row>
    <row r="19" spans="1:23" s="49" customFormat="1" ht="19.5" customHeight="1">
      <c r="B19" s="49" t="s">
        <v>45</v>
      </c>
      <c r="D19" s="60"/>
      <c r="E19" s="61" t="s">
        <v>46</v>
      </c>
      <c r="F19" s="62"/>
      <c r="G19" s="61" t="s">
        <v>46</v>
      </c>
      <c r="H19" s="62"/>
      <c r="I19" s="52" t="s">
        <v>33</v>
      </c>
      <c r="J19" s="53"/>
      <c r="K19" s="52" t="s">
        <v>33</v>
      </c>
      <c r="L19" s="53"/>
      <c r="M19" s="54" t="s">
        <v>33</v>
      </c>
      <c r="N19" s="54"/>
      <c r="O19" s="52" t="s">
        <v>33</v>
      </c>
      <c r="P19" s="54"/>
      <c r="Q19" s="59" t="s">
        <v>47</v>
      </c>
      <c r="S19" s="47">
        <f t="shared" si="0"/>
        <v>0</v>
      </c>
      <c r="T19" s="47" t="s">
        <v>33</v>
      </c>
      <c r="U19" s="47" t="e">
        <f t="shared" si="2"/>
        <v>#VALUE!</v>
      </c>
      <c r="V19" s="57"/>
      <c r="W19" s="57"/>
    </row>
    <row r="20" spans="1:23" s="49" customFormat="1" ht="19.5" customHeight="1">
      <c r="B20" s="49" t="s">
        <v>48</v>
      </c>
      <c r="D20" s="60"/>
      <c r="E20" s="52">
        <v>200</v>
      </c>
      <c r="F20" s="53"/>
      <c r="G20" s="52">
        <v>1121726</v>
      </c>
      <c r="H20" s="53"/>
      <c r="I20" s="52">
        <v>859044</v>
      </c>
      <c r="J20" s="53"/>
      <c r="K20" s="52">
        <v>238015</v>
      </c>
      <c r="L20" s="53"/>
      <c r="M20" s="54">
        <v>20640</v>
      </c>
      <c r="N20" s="55"/>
      <c r="O20" s="52">
        <v>4027</v>
      </c>
      <c r="P20" s="54"/>
      <c r="Q20" s="59" t="s">
        <v>49</v>
      </c>
      <c r="S20" s="47">
        <f t="shared" si="0"/>
        <v>1121726</v>
      </c>
      <c r="T20" s="47">
        <f t="shared" si="1"/>
        <v>0</v>
      </c>
      <c r="U20" s="47">
        <f t="shared" si="2"/>
        <v>238015</v>
      </c>
      <c r="V20" s="57"/>
      <c r="W20" s="57"/>
    </row>
    <row r="21" spans="1:23" s="49" customFormat="1" ht="19.5" customHeight="1">
      <c r="B21" s="49" t="s">
        <v>50</v>
      </c>
      <c r="D21" s="60"/>
      <c r="E21" s="52">
        <v>150</v>
      </c>
      <c r="F21" s="53"/>
      <c r="G21" s="52">
        <v>1110639</v>
      </c>
      <c r="H21" s="53"/>
      <c r="I21" s="52">
        <v>845874</v>
      </c>
      <c r="J21" s="53"/>
      <c r="K21" s="52">
        <v>259040</v>
      </c>
      <c r="L21" s="53"/>
      <c r="M21" s="54">
        <v>2135</v>
      </c>
      <c r="N21" s="55"/>
      <c r="O21" s="52">
        <v>3590</v>
      </c>
      <c r="P21" s="54"/>
      <c r="Q21" s="59" t="s">
        <v>51</v>
      </c>
      <c r="S21" s="47">
        <f t="shared" si="0"/>
        <v>1110639</v>
      </c>
      <c r="T21" s="47">
        <f t="shared" si="1"/>
        <v>0</v>
      </c>
      <c r="U21" s="47">
        <f t="shared" si="2"/>
        <v>259040</v>
      </c>
      <c r="V21" s="57"/>
      <c r="W21" s="57"/>
    </row>
    <row r="22" spans="1:23" s="49" customFormat="1" ht="19.5" customHeight="1">
      <c r="B22" s="49" t="s">
        <v>52</v>
      </c>
      <c r="D22" s="60"/>
      <c r="E22" s="52">
        <v>50</v>
      </c>
      <c r="F22" s="53"/>
      <c r="G22" s="52">
        <v>235887</v>
      </c>
      <c r="H22" s="53"/>
      <c r="I22" s="52">
        <v>193205</v>
      </c>
      <c r="J22" s="53"/>
      <c r="K22" s="52">
        <v>39259</v>
      </c>
      <c r="L22" s="53"/>
      <c r="M22" s="54">
        <v>2589</v>
      </c>
      <c r="N22" s="55"/>
      <c r="O22" s="52">
        <v>834</v>
      </c>
      <c r="P22" s="54"/>
      <c r="Q22" s="59" t="s">
        <v>53</v>
      </c>
      <c r="S22" s="47">
        <f t="shared" si="0"/>
        <v>235887</v>
      </c>
      <c r="T22" s="47">
        <f t="shared" si="1"/>
        <v>0</v>
      </c>
      <c r="U22" s="47">
        <f t="shared" si="2"/>
        <v>39259</v>
      </c>
      <c r="V22" s="57"/>
      <c r="W22" s="57"/>
    </row>
    <row r="23" spans="1:23" s="49" customFormat="1" ht="19.5" customHeight="1">
      <c r="B23" s="49" t="s">
        <v>54</v>
      </c>
      <c r="D23" s="60"/>
      <c r="E23" s="52">
        <v>100</v>
      </c>
      <c r="F23" s="53"/>
      <c r="G23" s="52">
        <v>596395</v>
      </c>
      <c r="H23" s="53"/>
      <c r="I23" s="52">
        <v>485441</v>
      </c>
      <c r="J23" s="53"/>
      <c r="K23" s="52">
        <v>97489</v>
      </c>
      <c r="L23" s="53"/>
      <c r="M23" s="54">
        <v>10861</v>
      </c>
      <c r="N23" s="55"/>
      <c r="O23" s="52">
        <v>2604</v>
      </c>
      <c r="P23" s="54"/>
      <c r="Q23" s="59" t="s">
        <v>55</v>
      </c>
      <c r="S23" s="47">
        <f t="shared" si="0"/>
        <v>596395</v>
      </c>
      <c r="T23" s="47">
        <f t="shared" si="1"/>
        <v>0</v>
      </c>
      <c r="U23" s="47">
        <f t="shared" si="2"/>
        <v>97489</v>
      </c>
      <c r="V23" s="57"/>
      <c r="W23" s="57"/>
    </row>
    <row r="24" spans="1:23" s="49" customFormat="1" ht="19.5" customHeight="1">
      <c r="B24" s="49" t="s">
        <v>56</v>
      </c>
      <c r="D24" s="60"/>
      <c r="E24" s="52">
        <v>100</v>
      </c>
      <c r="F24" s="53"/>
      <c r="G24" s="52">
        <v>264426</v>
      </c>
      <c r="H24" s="53"/>
      <c r="I24" s="52">
        <v>160810</v>
      </c>
      <c r="J24" s="53"/>
      <c r="K24" s="52">
        <v>101498</v>
      </c>
      <c r="L24" s="53"/>
      <c r="M24" s="54">
        <v>1280</v>
      </c>
      <c r="N24" s="55"/>
      <c r="O24" s="52">
        <v>838</v>
      </c>
      <c r="P24" s="54"/>
      <c r="Q24" s="59" t="s">
        <v>57</v>
      </c>
      <c r="S24" s="47">
        <f t="shared" si="0"/>
        <v>264426</v>
      </c>
      <c r="T24" s="47">
        <f t="shared" si="1"/>
        <v>0</v>
      </c>
      <c r="U24" s="47">
        <f t="shared" si="2"/>
        <v>101498</v>
      </c>
      <c r="V24" s="57"/>
      <c r="W24" s="57"/>
    </row>
    <row r="25" spans="1:23" s="49" customFormat="1" ht="19.5" customHeight="1">
      <c r="B25" s="49" t="s">
        <v>58</v>
      </c>
      <c r="D25" s="60"/>
      <c r="E25" s="52" t="s">
        <v>33</v>
      </c>
      <c r="F25" s="53"/>
      <c r="G25" s="52" t="s">
        <v>33</v>
      </c>
      <c r="H25" s="53"/>
      <c r="I25" s="52" t="s">
        <v>33</v>
      </c>
      <c r="J25" s="54"/>
      <c r="K25" s="52" t="s">
        <v>33</v>
      </c>
      <c r="L25" s="53"/>
      <c r="M25" s="54" t="s">
        <v>33</v>
      </c>
      <c r="N25" s="54"/>
      <c r="O25" s="52" t="s">
        <v>33</v>
      </c>
      <c r="P25" s="54"/>
      <c r="Q25" s="59" t="s">
        <v>59</v>
      </c>
      <c r="S25" s="47">
        <f t="shared" si="0"/>
        <v>0</v>
      </c>
      <c r="T25" s="47" t="e">
        <f t="shared" si="1"/>
        <v>#VALUE!</v>
      </c>
      <c r="U25" s="47" t="e">
        <f t="shared" si="2"/>
        <v>#VALUE!</v>
      </c>
      <c r="V25" s="57"/>
      <c r="W25" s="57"/>
    </row>
    <row r="26" spans="1:23" s="49" customFormat="1" ht="19.5" customHeight="1">
      <c r="B26" s="49" t="s">
        <v>60</v>
      </c>
      <c r="D26" s="60"/>
      <c r="E26" s="52" t="s">
        <v>33</v>
      </c>
      <c r="F26" s="53"/>
      <c r="G26" s="52" t="s">
        <v>33</v>
      </c>
      <c r="H26" s="53"/>
      <c r="I26" s="52" t="s">
        <v>33</v>
      </c>
      <c r="J26" s="54"/>
      <c r="K26" s="52" t="s">
        <v>33</v>
      </c>
      <c r="L26" s="54"/>
      <c r="M26" s="52" t="s">
        <v>33</v>
      </c>
      <c r="N26" s="54"/>
      <c r="O26" s="52" t="s">
        <v>33</v>
      </c>
      <c r="P26" s="54"/>
      <c r="Q26" s="59" t="s">
        <v>61</v>
      </c>
      <c r="S26" s="47">
        <f t="shared" si="0"/>
        <v>0</v>
      </c>
      <c r="T26" s="47" t="e">
        <f t="shared" si="1"/>
        <v>#VALUE!</v>
      </c>
      <c r="U26" s="47" t="e">
        <f t="shared" si="2"/>
        <v>#VALUE!</v>
      </c>
      <c r="V26" s="57"/>
      <c r="W26" s="57"/>
    </row>
    <row r="27" spans="1:23" s="49" customFormat="1" ht="19.5" customHeight="1">
      <c r="B27" s="49" t="s">
        <v>62</v>
      </c>
      <c r="D27" s="60"/>
      <c r="E27" s="52" t="s">
        <v>33</v>
      </c>
      <c r="F27" s="53"/>
      <c r="G27" s="52" t="s">
        <v>33</v>
      </c>
      <c r="H27" s="53"/>
      <c r="I27" s="52" t="s">
        <v>33</v>
      </c>
      <c r="J27" s="54"/>
      <c r="K27" s="52" t="s">
        <v>33</v>
      </c>
      <c r="L27" s="54"/>
      <c r="M27" s="52" t="s">
        <v>33</v>
      </c>
      <c r="N27" s="54"/>
      <c r="O27" s="52" t="s">
        <v>33</v>
      </c>
      <c r="P27" s="54"/>
      <c r="Q27" s="59" t="s">
        <v>63</v>
      </c>
      <c r="S27" s="47">
        <f t="shared" si="0"/>
        <v>0</v>
      </c>
      <c r="T27" s="47" t="e">
        <f t="shared" si="1"/>
        <v>#VALUE!</v>
      </c>
      <c r="U27" s="47" t="e">
        <f t="shared" si="2"/>
        <v>#VALUE!</v>
      </c>
      <c r="V27" s="57"/>
      <c r="W27" s="57"/>
    </row>
    <row r="28" spans="1:23" s="49" customFormat="1" ht="19.5" customHeight="1">
      <c r="A28" s="63"/>
      <c r="B28" s="63" t="s">
        <v>64</v>
      </c>
      <c r="C28" s="63"/>
      <c r="D28" s="64"/>
      <c r="E28" s="65" t="s">
        <v>33</v>
      </c>
      <c r="F28" s="66"/>
      <c r="G28" s="65" t="s">
        <v>33</v>
      </c>
      <c r="H28" s="66"/>
      <c r="I28" s="65" t="s">
        <v>33</v>
      </c>
      <c r="J28" s="67"/>
      <c r="K28" s="65" t="s">
        <v>33</v>
      </c>
      <c r="L28" s="67"/>
      <c r="M28" s="65" t="s">
        <v>33</v>
      </c>
      <c r="N28" s="67"/>
      <c r="O28" s="65" t="s">
        <v>33</v>
      </c>
      <c r="P28" s="67"/>
      <c r="Q28" s="68" t="s">
        <v>65</v>
      </c>
      <c r="S28" s="47">
        <f t="shared" si="0"/>
        <v>0</v>
      </c>
      <c r="T28" s="47" t="e">
        <f t="shared" si="1"/>
        <v>#VALUE!</v>
      </c>
      <c r="U28" s="47" t="e">
        <f t="shared" si="2"/>
        <v>#VALUE!</v>
      </c>
      <c r="V28" s="57"/>
      <c r="W28" s="57"/>
    </row>
    <row r="29" spans="1:23" s="69" customFormat="1" ht="24" customHeight="1">
      <c r="B29" s="70" t="s">
        <v>66</v>
      </c>
      <c r="C29" s="70"/>
      <c r="D29" s="70"/>
      <c r="E29" s="70"/>
      <c r="F29" s="70"/>
      <c r="G29" s="70"/>
      <c r="H29" s="70" t="s">
        <v>67</v>
      </c>
      <c r="I29" s="70"/>
      <c r="J29" s="70"/>
      <c r="K29" s="70"/>
      <c r="L29" s="70"/>
      <c r="M29" s="70"/>
      <c r="N29" s="70"/>
      <c r="O29" s="70"/>
      <c r="P29" s="70"/>
      <c r="Q29" s="70"/>
      <c r="S29" s="71"/>
      <c r="T29" s="71"/>
      <c r="U29" s="71"/>
      <c r="V29" s="71"/>
      <c r="W29" s="71"/>
    </row>
    <row r="30" spans="1:23" ht="13.5" customHeight="1"/>
  </sheetData>
  <mergeCells count="31">
    <mergeCell ref="E19:F19"/>
    <mergeCell ref="G19:H19"/>
    <mergeCell ref="E9:F9"/>
    <mergeCell ref="G9:H9"/>
    <mergeCell ref="I9:J9"/>
    <mergeCell ref="K9:L9"/>
    <mergeCell ref="M9:N9"/>
    <mergeCell ref="A11:D11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K4:L4"/>
    <mergeCell ref="M4:N4"/>
    <mergeCell ref="A5:D5"/>
    <mergeCell ref="E5:F5"/>
    <mergeCell ref="G5:H5"/>
    <mergeCell ref="K5:L5"/>
    <mergeCell ref="M5:N5"/>
  </mergeCells>
  <pageMargins left="0.55118110236220497" right="0.35433070866141703" top="0.53740157499999996" bottom="0.59055118110236204" header="0.511811023622047" footer="0.511811023622047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2018-11-06T03:55:56Z</dcterms:created>
  <dcterms:modified xsi:type="dcterms:W3CDTF">2018-11-06T03:56:02Z</dcterms:modified>
</cp:coreProperties>
</file>