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90" windowWidth="14895" windowHeight="6855"/>
  </bookViews>
  <sheets>
    <sheet name="T-3.6 " sheetId="1" r:id="rId1"/>
  </sheets>
  <definedNames>
    <definedName name="_xlnm.Print_Area" localSheetId="0">'T-3.6 '!$A$1:$W$39</definedName>
  </definedNames>
  <calcPr calcId="124519"/>
</workbook>
</file>

<file path=xl/calcChain.xml><?xml version="1.0" encoding="utf-8"?>
<calcChain xmlns="http://schemas.openxmlformats.org/spreadsheetml/2006/main">
  <c r="Q33" i="1"/>
  <c r="N33"/>
  <c r="K33"/>
  <c r="H33"/>
  <c r="G33"/>
  <c r="F33"/>
  <c r="E33"/>
  <c r="Q32"/>
  <c r="N32"/>
  <c r="K32"/>
  <c r="H32"/>
  <c r="G32"/>
  <c r="F32"/>
  <c r="E32"/>
  <c r="Q31"/>
  <c r="N31"/>
  <c r="K31"/>
  <c r="H31"/>
  <c r="G31"/>
  <c r="F31"/>
  <c r="E31"/>
  <c r="S30"/>
  <c r="R30"/>
  <c r="Q30"/>
  <c r="P30"/>
  <c r="O30"/>
  <c r="N30"/>
  <c r="M30"/>
  <c r="L30"/>
  <c r="K30"/>
  <c r="J30"/>
  <c r="I30"/>
  <c r="H30"/>
  <c r="G30"/>
  <c r="F30"/>
  <c r="E30"/>
  <c r="Q29"/>
  <c r="N29"/>
  <c r="K29"/>
  <c r="H29"/>
  <c r="G29"/>
  <c r="F29"/>
  <c r="E29"/>
  <c r="Q28"/>
  <c r="N28"/>
  <c r="K28"/>
  <c r="H28"/>
  <c r="G28"/>
  <c r="F28"/>
  <c r="E28" s="1"/>
  <c r="Q27"/>
  <c r="N27"/>
  <c r="K27"/>
  <c r="H27"/>
  <c r="G27"/>
  <c r="F27"/>
  <c r="E27" s="1"/>
  <c r="S26"/>
  <c r="R26"/>
  <c r="Q26"/>
  <c r="P26"/>
  <c r="O26"/>
  <c r="N26"/>
  <c r="M26"/>
  <c r="L26"/>
  <c r="K26"/>
  <c r="J26"/>
  <c r="I26"/>
  <c r="H26"/>
  <c r="G26"/>
  <c r="F26"/>
  <c r="Q25"/>
  <c r="N25"/>
  <c r="K25"/>
  <c r="H25"/>
  <c r="G25"/>
  <c r="F25"/>
  <c r="E25"/>
  <c r="Q24"/>
  <c r="N24"/>
  <c r="K24"/>
  <c r="H24"/>
  <c r="G24"/>
  <c r="F24"/>
  <c r="E24" s="1"/>
  <c r="Q23"/>
  <c r="N23"/>
  <c r="K23"/>
  <c r="H23"/>
  <c r="G23"/>
  <c r="F23"/>
  <c r="E23"/>
  <c r="Q22"/>
  <c r="N22"/>
  <c r="K22"/>
  <c r="H22"/>
  <c r="G22"/>
  <c r="F22"/>
  <c r="E22" s="1"/>
  <c r="Q21"/>
  <c r="N21"/>
  <c r="K21"/>
  <c r="H21"/>
  <c r="G21"/>
  <c r="F21"/>
  <c r="E21"/>
  <c r="Q20"/>
  <c r="N20"/>
  <c r="K20"/>
  <c r="H20"/>
  <c r="G20"/>
  <c r="F20"/>
  <c r="E20" s="1"/>
  <c r="E19" s="1"/>
  <c r="S19"/>
  <c r="R19"/>
  <c r="Q19"/>
  <c r="P19"/>
  <c r="O19"/>
  <c r="N19"/>
  <c r="M19"/>
  <c r="L19"/>
  <c r="K19"/>
  <c r="J19"/>
  <c r="I19"/>
  <c r="H19"/>
  <c r="G19"/>
  <c r="F19"/>
  <c r="Q18"/>
  <c r="N18"/>
  <c r="K18"/>
  <c r="H18"/>
  <c r="G18"/>
  <c r="F18"/>
  <c r="E18" s="1"/>
  <c r="Q17"/>
  <c r="N17"/>
  <c r="K17"/>
  <c r="H17"/>
  <c r="G17"/>
  <c r="F17"/>
  <c r="E17" s="1"/>
  <c r="Q16"/>
  <c r="N16"/>
  <c r="K16"/>
  <c r="H16"/>
  <c r="G16"/>
  <c r="F16"/>
  <c r="E16" s="1"/>
  <c r="Q15"/>
  <c r="N15"/>
  <c r="K15"/>
  <c r="H15"/>
  <c r="G15"/>
  <c r="F15"/>
  <c r="E15"/>
  <c r="S14"/>
  <c r="R14"/>
  <c r="Q14"/>
  <c r="P14"/>
  <c r="O14"/>
  <c r="N14"/>
  <c r="M14"/>
  <c r="L14"/>
  <c r="K14"/>
  <c r="J14"/>
  <c r="I14"/>
  <c r="H14"/>
  <c r="G14"/>
  <c r="F14"/>
  <c r="S13"/>
  <c r="R13"/>
  <c r="Q13"/>
  <c r="P13"/>
  <c r="O13"/>
  <c r="N13" s="1"/>
  <c r="M13"/>
  <c r="L13"/>
  <c r="K13"/>
  <c r="J13"/>
  <c r="I13"/>
  <c r="H13"/>
  <c r="G13"/>
  <c r="F13"/>
  <c r="E14" l="1"/>
  <c r="E13" s="1"/>
  <c r="E26"/>
</calcChain>
</file>

<file path=xl/sharedStrings.xml><?xml version="1.0" encoding="utf-8"?>
<sst xmlns="http://schemas.openxmlformats.org/spreadsheetml/2006/main" count="105" uniqueCount="77">
  <si>
    <t xml:space="preserve">ตาราง     </t>
  </si>
  <si>
    <t>นักเรียน จำแนกตามสังกัด เพศ และชั้นเรียน ปีการศึกษา 2560</t>
  </si>
  <si>
    <t xml:space="preserve">Table </t>
  </si>
  <si>
    <t>Student by Jurisdiction, Sex and Grade: Academic Year 2017</t>
  </si>
  <si>
    <t>ชั้นเรียน</t>
  </si>
  <si>
    <t>สังกัด  Jurisdiction</t>
  </si>
  <si>
    <t>Grade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</si>
  <si>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</si>
  <si>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</si>
  <si>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</si>
  <si>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</si>
  <si>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</si>
  <si>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</si>
  <si>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</si>
  <si>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</si>
  <si>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</si>
  <si>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</si>
  <si>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</si>
  <si>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</si>
  <si>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</si>
  <si>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</si>
  <si>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</si>
  <si>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</si>
  <si>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</si>
  <si>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</si>
  <si>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</si>
  <si>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</si>
  <si>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</si>
  <si>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</si>
  <si>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</si>
  <si>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</si>
  <si>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</si>
  <si>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</si>
  <si>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</si>
  <si>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</si>
  <si>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</si>
  <si>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</si>
  <si>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</si>
  <si>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</si>
  <si>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</si>
  <si>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</si>
  <si>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</si>
  <si>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</si>
  <si>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</si>
  <si>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</si>
  <si>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</si>
  <si>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</si>
  <si>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</si>
  <si>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</si>
  <si>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</si>
  <si>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</si>
  <si>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</si>
  <si>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</si>
  <si>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</si>
  <si>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</si>
  <si>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</si>
  <si>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</si>
  <si>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</si>
  <si>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</si>
  <si>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</si>
  <si>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</si>
  <si>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</si>
  <si>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</si>
  <si>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</si>
  <si>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</si>
  <si>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</si>
  <si>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</si>
  <si>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</si>
  <si>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  1/  รวมกรมประชาสงเคราะห์และกรมศาสนา</t>
  </si>
  <si>
    <t xml:space="preserve">       1/  Including   Dept. of Public Welfare and The Religious Affairs Dept.</t>
  </si>
  <si>
    <t>Source:  Rayong Primary Educational Service Area Office, Area 1 and Area  2</t>
  </si>
  <si>
    <t xml:space="preserve">     ที่มา:   </t>
  </si>
  <si>
    <t>สำนักงานเขตพื้นที่การศึกษาประถมศึกษาระยอง  เขต 1 และเขต 2</t>
  </si>
  <si>
    <t xml:space="preserve">สำนักงานเขตพื้นที่การศึกษามัธยมศึกษาเขต 18  (ระยอง) </t>
  </si>
  <si>
    <t>กรมส่งเสริมการปกครองส่วนท้องถิ่น</t>
  </si>
  <si>
    <r>
      <rPr>
        <sz val="12"/>
        <color theme="0"/>
        <rFont val="TH SarabunPSK"/>
        <family val="2"/>
      </rPr>
      <t>Source:</t>
    </r>
    <r>
      <rPr>
        <sz val="12"/>
        <rFont val="TH SarabunPSK"/>
        <family val="2"/>
      </rPr>
      <t xml:space="preserve">  Rayong Secondary Educational Service Area Office, Area 18 </t>
    </r>
  </si>
  <si>
    <r>
      <rPr>
        <sz val="12"/>
        <color theme="0"/>
        <rFont val="TH SarabunPSK"/>
        <family val="2"/>
      </rPr>
      <t>Source:</t>
    </r>
    <r>
      <rPr>
        <sz val="12"/>
        <rFont val="TH SarabunPSK"/>
        <family val="2"/>
      </rPr>
      <t xml:space="preserve">  Department of Local Administratio</t>
    </r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</si>
</sst>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81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41" fontId="3" fillId="0" borderId="0" xfId="0" applyNumberFormat="1" applyFont="1" applyBorder="1"/>
    <xf numFmtId="0" fontId="4" fillId="0" borderId="0" xfId="0" applyFont="1" applyBorder="1"/>
    <xf numFmtId="0" fontId="5" fillId="0" borderId="3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41" fontId="9" fillId="0" borderId="11" xfId="1" applyNumberFormat="1" applyFont="1" applyFill="1" applyBorder="1" applyAlignment="1">
      <alignment vertical="top"/>
    </xf>
    <xf numFmtId="41" fontId="9" fillId="0" borderId="6" xfId="1" applyNumberFormat="1" applyFont="1" applyFill="1" applyBorder="1" applyAlignment="1">
      <alignment vertical="top"/>
    </xf>
    <xf numFmtId="41" fontId="9" fillId="0" borderId="0" xfId="1" applyNumberFormat="1" applyFont="1" applyFill="1" applyBorder="1" applyAlignment="1">
      <alignment vertical="top"/>
    </xf>
    <xf numFmtId="0" fontId="5" fillId="0" borderId="7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41" fontId="10" fillId="0" borderId="11" xfId="1" applyNumberFormat="1" applyFont="1" applyFill="1" applyBorder="1" applyAlignment="1">
      <alignment vertical="top"/>
    </xf>
    <xf numFmtId="41" fontId="10" fillId="0" borderId="6" xfId="1" applyNumberFormat="1" applyFont="1" applyFill="1" applyBorder="1" applyAlignment="1">
      <alignment vertical="top"/>
    </xf>
    <xf numFmtId="41" fontId="10" fillId="0" borderId="6" xfId="1" applyNumberFormat="1" applyFont="1" applyFill="1" applyBorder="1" applyAlignment="1">
      <alignment horizontal="right" vertical="top"/>
    </xf>
    <xf numFmtId="41" fontId="10" fillId="0" borderId="0" xfId="1" applyNumberFormat="1" applyFont="1" applyFill="1" applyBorder="1" applyAlignment="1">
      <alignment vertical="top"/>
    </xf>
    <xf numFmtId="0" fontId="10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9" xfId="0" applyFont="1" applyBorder="1"/>
    <xf numFmtId="0" fontId="4" fillId="0" borderId="13" xfId="0" applyFont="1" applyBorder="1"/>
    <xf numFmtId="0" fontId="4" fillId="0" borderId="10" xfId="0" applyFont="1" applyBorder="1"/>
    <xf numFmtId="0" fontId="5" fillId="0" borderId="0" xfId="0" applyFont="1"/>
    <xf numFmtId="0" fontId="11" fillId="0" borderId="0" xfId="0" applyFont="1" applyBorder="1"/>
    <xf numFmtId="0" fontId="5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/>
    <xf numFmtId="0" fontId="4" fillId="0" borderId="0" xfId="0" applyFont="1"/>
    <xf numFmtId="41" fontId="4" fillId="0" borderId="0" xfId="0" applyNumberFormat="1" applyFont="1" applyBorder="1"/>
    <xf numFmtId="0" fontId="5" fillId="0" borderId="0" xfId="3" applyFont="1"/>
    <xf numFmtId="0" fontId="5" fillId="0" borderId="0" xfId="3" applyFont="1" applyAlignment="1"/>
    <xf numFmtId="0" fontId="5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</cellXfs>
  <cellStyles count="4">
    <cellStyle name="เครื่องหมายจุลภาค" xfId="1" builtinId="3"/>
    <cellStyle name="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1"/>
  <sheetViews>
    <sheetView showGridLines="0" tabSelected="1" workbookViewId="0">
      <selection activeCell="C2" sqref="C2"/>
    </sheetView>
  </sheetViews>
  <sheetFormatPr defaultRowHeight="18.75"/>
  <cols>
    <col min="1" max="1" width="1.7109375" style="4" customWidth="1"/>
    <col min="2" max="2" width="5.85546875" style="4" customWidth="1"/>
    <col min="3" max="3" width="4.42578125" style="4" customWidth="1"/>
    <col min="4" max="4" width="4.140625" style="4" customWidth="1"/>
    <col min="5" max="5" width="7.7109375" style="4" customWidth="1"/>
    <col min="6" max="7" width="7.28515625" style="4" customWidth="1"/>
    <col min="8" max="10" width="7.140625" style="4" customWidth="1"/>
    <col min="11" max="19" width="7.28515625" style="4" customWidth="1"/>
    <col min="20" max="20" width="1.140625" style="4" customWidth="1"/>
    <col min="21" max="21" width="15.7109375" style="4" customWidth="1"/>
    <col min="22" max="22" width="2.28515625" style="4" customWidth="1"/>
    <col min="23" max="23" width="4.140625" style="4" customWidth="1"/>
    <col min="24" max="16384" width="9.140625" style="4"/>
  </cols>
  <sheetData>
    <row r="1" spans="1:22" s="1" customFormat="1">
      <c r="B1" s="1" t="s">
        <v>0</v>
      </c>
      <c r="C1" s="80">
        <v>6</v>
      </c>
      <c r="D1" s="1" t="s">
        <v>1</v>
      </c>
    </row>
    <row r="2" spans="1:22" s="2" customFormat="1" ht="20.25" customHeight="1">
      <c r="B2" s="1" t="s">
        <v>2</v>
      </c>
      <c r="C2" s="80">
        <v>6</v>
      </c>
      <c r="D2" s="1" t="s">
        <v>3</v>
      </c>
      <c r="E2" s="1"/>
      <c r="N2" s="3"/>
    </row>
    <row r="3" spans="1:22" ht="6.75" customHeight="1"/>
    <row r="4" spans="1:22" s="8" customFormat="1" ht="15" customHeight="1">
      <c r="A4" s="69" t="s">
        <v>4</v>
      </c>
      <c r="B4" s="69"/>
      <c r="C4" s="69"/>
      <c r="D4" s="70"/>
      <c r="E4" s="5"/>
      <c r="F4" s="6"/>
      <c r="G4" s="7"/>
      <c r="H4" s="75" t="s">
        <v>5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55" t="s">
        <v>6</v>
      </c>
      <c r="U4" s="56"/>
    </row>
    <row r="5" spans="1:22" s="8" customFormat="1" ht="15" customHeight="1">
      <c r="A5" s="71"/>
      <c r="B5" s="71"/>
      <c r="C5" s="71"/>
      <c r="D5" s="72"/>
      <c r="E5" s="9"/>
      <c r="G5" s="10"/>
      <c r="H5" s="11"/>
      <c r="I5" s="6"/>
      <c r="J5" s="12"/>
      <c r="K5" s="61" t="s">
        <v>7</v>
      </c>
      <c r="L5" s="62"/>
      <c r="M5" s="63"/>
      <c r="N5" s="11"/>
      <c r="O5" s="6"/>
      <c r="P5" s="12"/>
      <c r="T5" s="57"/>
      <c r="U5" s="58"/>
    </row>
    <row r="6" spans="1:22" s="8" customFormat="1" ht="15.75" customHeight="1">
      <c r="A6" s="71"/>
      <c r="B6" s="71"/>
      <c r="C6" s="71"/>
      <c r="D6" s="72"/>
      <c r="E6" s="64"/>
      <c r="F6" s="65"/>
      <c r="G6" s="66"/>
      <c r="H6" s="64" t="s">
        <v>8</v>
      </c>
      <c r="I6" s="65"/>
      <c r="J6" s="66"/>
      <c r="K6" s="64" t="s">
        <v>9</v>
      </c>
      <c r="L6" s="65"/>
      <c r="M6" s="66"/>
      <c r="N6" s="64" t="s">
        <v>10</v>
      </c>
      <c r="O6" s="65"/>
      <c r="P6" s="66"/>
      <c r="Q6" s="65"/>
      <c r="R6" s="65"/>
      <c r="S6" s="65"/>
      <c r="T6" s="57"/>
      <c r="U6" s="58"/>
    </row>
    <row r="7" spans="1:22" s="8" customFormat="1" ht="17.25" customHeight="1">
      <c r="A7" s="71"/>
      <c r="B7" s="71"/>
      <c r="C7" s="71"/>
      <c r="D7" s="72"/>
      <c r="E7" s="64"/>
      <c r="F7" s="65"/>
      <c r="G7" s="66"/>
      <c r="H7" s="64" t="s">
        <v>11</v>
      </c>
      <c r="I7" s="65"/>
      <c r="J7" s="66"/>
      <c r="K7" s="64" t="s">
        <v>12</v>
      </c>
      <c r="L7" s="65"/>
      <c r="M7" s="66"/>
      <c r="N7" s="64" t="s">
        <v>13</v>
      </c>
      <c r="O7" s="65"/>
      <c r="P7" s="66"/>
      <c r="Q7" s="65"/>
      <c r="R7" s="65"/>
      <c r="S7" s="65"/>
      <c r="T7" s="57"/>
      <c r="U7" s="58"/>
    </row>
    <row r="8" spans="1:22" s="8" customFormat="1" ht="16.5" customHeight="1">
      <c r="A8" s="71"/>
      <c r="B8" s="71"/>
      <c r="C8" s="71"/>
      <c r="D8" s="72"/>
      <c r="E8" s="64" t="s">
        <v>14</v>
      </c>
      <c r="F8" s="65"/>
      <c r="G8" s="66"/>
      <c r="H8" s="64" t="s">
        <v>15</v>
      </c>
      <c r="I8" s="65"/>
      <c r="J8" s="66"/>
      <c r="K8" s="64" t="s">
        <v>16</v>
      </c>
      <c r="L8" s="65"/>
      <c r="M8" s="66"/>
      <c r="N8" s="64" t="s">
        <v>17</v>
      </c>
      <c r="O8" s="65"/>
      <c r="P8" s="66"/>
      <c r="Q8" s="65" t="s">
        <v>18</v>
      </c>
      <c r="R8" s="65"/>
      <c r="S8" s="65"/>
      <c r="T8" s="57"/>
      <c r="U8" s="58"/>
    </row>
    <row r="9" spans="1:22" s="8" customFormat="1" ht="14.25" customHeight="1">
      <c r="A9" s="71"/>
      <c r="B9" s="71"/>
      <c r="C9" s="71"/>
      <c r="D9" s="72"/>
      <c r="E9" s="77" t="s">
        <v>19</v>
      </c>
      <c r="F9" s="78"/>
      <c r="G9" s="79"/>
      <c r="H9" s="77" t="s">
        <v>20</v>
      </c>
      <c r="I9" s="78"/>
      <c r="J9" s="79"/>
      <c r="K9" s="77" t="s">
        <v>20</v>
      </c>
      <c r="L9" s="78"/>
      <c r="M9" s="79"/>
      <c r="N9" s="64" t="s">
        <v>21</v>
      </c>
      <c r="O9" s="65"/>
      <c r="P9" s="66"/>
      <c r="Q9" s="77" t="s">
        <v>22</v>
      </c>
      <c r="R9" s="78"/>
      <c r="S9" s="79"/>
      <c r="T9" s="57"/>
      <c r="U9" s="58"/>
    </row>
    <row r="10" spans="1:22" s="8" customFormat="1" ht="13.5" customHeight="1">
      <c r="A10" s="71"/>
      <c r="B10" s="71"/>
      <c r="C10" s="71"/>
      <c r="D10" s="72"/>
      <c r="E10" s="13" t="s">
        <v>14</v>
      </c>
      <c r="F10" s="14" t="s">
        <v>23</v>
      </c>
      <c r="G10" s="14" t="s">
        <v>24</v>
      </c>
      <c r="H10" s="15" t="s">
        <v>14</v>
      </c>
      <c r="I10" s="15" t="s">
        <v>23</v>
      </c>
      <c r="J10" s="14" t="s">
        <v>24</v>
      </c>
      <c r="K10" s="15" t="s">
        <v>14</v>
      </c>
      <c r="L10" s="15" t="s">
        <v>23</v>
      </c>
      <c r="M10" s="14" t="s">
        <v>24</v>
      </c>
      <c r="N10" s="15" t="s">
        <v>14</v>
      </c>
      <c r="O10" s="15" t="s">
        <v>23</v>
      </c>
      <c r="P10" s="15" t="s">
        <v>24</v>
      </c>
      <c r="Q10" s="13" t="s">
        <v>14</v>
      </c>
      <c r="R10" s="13" t="s">
        <v>23</v>
      </c>
      <c r="S10" s="16" t="s">
        <v>24</v>
      </c>
      <c r="T10" s="57"/>
      <c r="U10" s="58"/>
    </row>
    <row r="11" spans="1:22" s="8" customFormat="1" ht="13.5" customHeight="1">
      <c r="A11" s="73"/>
      <c r="B11" s="73"/>
      <c r="C11" s="73"/>
      <c r="D11" s="74"/>
      <c r="E11" s="17" t="s">
        <v>19</v>
      </c>
      <c r="F11" s="18" t="s">
        <v>25</v>
      </c>
      <c r="G11" s="18" t="s">
        <v>26</v>
      </c>
      <c r="H11" s="17" t="s">
        <v>19</v>
      </c>
      <c r="I11" s="17" t="s">
        <v>25</v>
      </c>
      <c r="J11" s="18" t="s">
        <v>26</v>
      </c>
      <c r="K11" s="17" t="s">
        <v>19</v>
      </c>
      <c r="L11" s="17" t="s">
        <v>25</v>
      </c>
      <c r="M11" s="18" t="s">
        <v>26</v>
      </c>
      <c r="N11" s="17" t="s">
        <v>19</v>
      </c>
      <c r="O11" s="17" t="s">
        <v>25</v>
      </c>
      <c r="P11" s="18" t="s">
        <v>26</v>
      </c>
      <c r="Q11" s="17" t="s">
        <v>19</v>
      </c>
      <c r="R11" s="17" t="s">
        <v>25</v>
      </c>
      <c r="S11" s="19" t="s">
        <v>26</v>
      </c>
      <c r="T11" s="59"/>
      <c r="U11" s="60"/>
    </row>
    <row r="12" spans="1:22" s="8" customFormat="1" ht="3" customHeight="1">
      <c r="A12" s="20"/>
      <c r="B12" s="20"/>
      <c r="C12" s="20"/>
      <c r="D12" s="21"/>
      <c r="E12" s="13"/>
      <c r="F12" s="14"/>
      <c r="G12" s="14"/>
      <c r="H12" s="13"/>
      <c r="I12" s="13"/>
      <c r="J12" s="14"/>
      <c r="K12" s="13"/>
      <c r="L12" s="13"/>
      <c r="M12" s="14"/>
      <c r="N12" s="13"/>
      <c r="O12" s="13"/>
      <c r="P12" s="14"/>
      <c r="Q12" s="13"/>
      <c r="R12" s="13"/>
      <c r="S12" s="16"/>
      <c r="T12" s="22"/>
    </row>
    <row r="13" spans="1:22" s="8" customFormat="1" ht="16.5" customHeight="1">
      <c r="A13" s="67" t="s">
        <v>27</v>
      </c>
      <c r="B13" s="67"/>
      <c r="C13" s="67"/>
      <c r="D13" s="68"/>
      <c r="E13" s="23">
        <f>SUM(E14,E19,E26,E30)</f>
        <v>134909</v>
      </c>
      <c r="F13" s="24">
        <f t="shared" ref="F13:S13" si="0">SUM(F14,F19,F26,F30)</f>
        <v>67721</v>
      </c>
      <c r="G13" s="24">
        <f t="shared" si="0"/>
        <v>67188</v>
      </c>
      <c r="H13" s="23">
        <f>SUM(H14,H19,H26,H30)</f>
        <v>93247</v>
      </c>
      <c r="I13" s="23">
        <f>SUM(I14,I19,I26,I30)</f>
        <v>46696</v>
      </c>
      <c r="J13" s="24">
        <f t="shared" si="0"/>
        <v>42909</v>
      </c>
      <c r="K13" s="23">
        <f>SUM(K14,K19,K26,K30)</f>
        <v>22446</v>
      </c>
      <c r="L13" s="23">
        <f>SUM(L14,L19,L26,L30)</f>
        <v>11089</v>
      </c>
      <c r="M13" s="24">
        <f t="shared" si="0"/>
        <v>11357</v>
      </c>
      <c r="N13" s="23">
        <f>O13+P13</f>
        <v>18547</v>
      </c>
      <c r="O13" s="23">
        <f t="shared" si="0"/>
        <v>9363</v>
      </c>
      <c r="P13" s="24">
        <f>SUM(P14,P19,P26,P30)</f>
        <v>9184</v>
      </c>
      <c r="Q13" s="23">
        <f t="shared" si="0"/>
        <v>669</v>
      </c>
      <c r="R13" s="23">
        <f t="shared" si="0"/>
        <v>573</v>
      </c>
      <c r="S13" s="25">
        <f t="shared" si="0"/>
        <v>84</v>
      </c>
      <c r="T13" s="26"/>
      <c r="U13" s="27" t="s">
        <v>19</v>
      </c>
      <c r="V13" s="28"/>
    </row>
    <row r="14" spans="1:22" s="8" customFormat="1" ht="15.75" customHeight="1">
      <c r="A14" s="29" t="s">
        <v>28</v>
      </c>
      <c r="B14" s="27"/>
      <c r="C14" s="27"/>
      <c r="D14" s="30"/>
      <c r="E14" s="23">
        <f t="shared" ref="E14:S14" si="1">SUM(E15:E18)</f>
        <v>26160</v>
      </c>
      <c r="F14" s="24">
        <f t="shared" si="1"/>
        <v>13317</v>
      </c>
      <c r="G14" s="24">
        <f t="shared" si="1"/>
        <v>12843</v>
      </c>
      <c r="H14" s="23">
        <f t="shared" si="1"/>
        <v>13350</v>
      </c>
      <c r="I14" s="23">
        <f t="shared" si="1"/>
        <v>6823</v>
      </c>
      <c r="J14" s="24">
        <f t="shared" si="1"/>
        <v>6527</v>
      </c>
      <c r="K14" s="23">
        <f t="shared" si="1"/>
        <v>7081</v>
      </c>
      <c r="L14" s="23">
        <f t="shared" si="1"/>
        <v>3586</v>
      </c>
      <c r="M14" s="24">
        <f t="shared" si="1"/>
        <v>3495</v>
      </c>
      <c r="N14" s="23">
        <f t="shared" si="1"/>
        <v>5709</v>
      </c>
      <c r="O14" s="23">
        <f t="shared" si="1"/>
        <v>2895</v>
      </c>
      <c r="P14" s="24">
        <f t="shared" si="1"/>
        <v>2814</v>
      </c>
      <c r="Q14" s="23">
        <f t="shared" si="1"/>
        <v>20</v>
      </c>
      <c r="R14" s="23">
        <f t="shared" si="1"/>
        <v>13</v>
      </c>
      <c r="S14" s="23">
        <f t="shared" si="1"/>
        <v>7</v>
      </c>
      <c r="T14" s="29" t="s">
        <v>29</v>
      </c>
      <c r="U14" s="31"/>
      <c r="V14" s="28"/>
    </row>
    <row r="15" spans="1:22" s="8" customFormat="1" ht="13.5" customHeight="1">
      <c r="A15" s="32"/>
      <c r="B15" s="33" t="s">
        <v>30</v>
      </c>
      <c r="C15" s="32"/>
      <c r="D15" s="34"/>
      <c r="E15" s="35">
        <f t="shared" ref="E15:E17" si="2">F15+G15</f>
        <v>4912</v>
      </c>
      <c r="F15" s="36">
        <f>I15+L15+O15+R15</f>
        <v>2461</v>
      </c>
      <c r="G15" s="36">
        <f>J15+M15+P15+S15</f>
        <v>2451</v>
      </c>
      <c r="H15" s="35">
        <f>I15+J15</f>
        <v>762</v>
      </c>
      <c r="I15" s="35">
        <v>368</v>
      </c>
      <c r="J15" s="36">
        <v>394</v>
      </c>
      <c r="K15" s="35">
        <f>L15+M15</f>
        <v>2232</v>
      </c>
      <c r="L15" s="35">
        <v>1123</v>
      </c>
      <c r="M15" s="36">
        <v>1109</v>
      </c>
      <c r="N15" s="35">
        <f>O15+P15</f>
        <v>1914</v>
      </c>
      <c r="O15" s="35">
        <v>966</v>
      </c>
      <c r="P15" s="36">
        <v>948</v>
      </c>
      <c r="Q15" s="35">
        <f>R15+S15</f>
        <v>4</v>
      </c>
      <c r="R15" s="35">
        <v>4</v>
      </c>
      <c r="S15" s="37">
        <v>0</v>
      </c>
      <c r="T15" s="26"/>
      <c r="U15" s="33" t="s">
        <v>31</v>
      </c>
    </row>
    <row r="16" spans="1:22" s="8" customFormat="1" ht="13.5" customHeight="1">
      <c r="A16" s="32"/>
      <c r="B16" s="33" t="s">
        <v>32</v>
      </c>
      <c r="C16" s="32"/>
      <c r="D16" s="34"/>
      <c r="E16" s="35">
        <f t="shared" si="2"/>
        <v>10727</v>
      </c>
      <c r="F16" s="36">
        <f t="shared" ref="F16:G17" si="3">I16+L16+O16+R16</f>
        <v>5463</v>
      </c>
      <c r="G16" s="36">
        <f t="shared" si="3"/>
        <v>5264</v>
      </c>
      <c r="H16" s="35">
        <f t="shared" ref="H16:H18" si="4">I16+J16</f>
        <v>6230</v>
      </c>
      <c r="I16" s="35">
        <v>3160</v>
      </c>
      <c r="J16" s="36">
        <v>3070</v>
      </c>
      <c r="K16" s="35">
        <f t="shared" ref="K16:K18" si="5">L16+M16</f>
        <v>2440</v>
      </c>
      <c r="L16" s="35">
        <v>1246</v>
      </c>
      <c r="M16" s="36">
        <v>1194</v>
      </c>
      <c r="N16" s="35">
        <f>O16+P16</f>
        <v>2041</v>
      </c>
      <c r="O16" s="35">
        <v>1048</v>
      </c>
      <c r="P16" s="36">
        <v>993</v>
      </c>
      <c r="Q16" s="35">
        <f t="shared" ref="Q16:Q18" si="6">R16+S16</f>
        <v>16</v>
      </c>
      <c r="R16" s="35">
        <v>9</v>
      </c>
      <c r="S16" s="38">
        <v>7</v>
      </c>
      <c r="T16" s="26"/>
      <c r="U16" s="33" t="s">
        <v>33</v>
      </c>
    </row>
    <row r="17" spans="1:23" s="8" customFormat="1" ht="13.5" customHeight="1">
      <c r="A17" s="32"/>
      <c r="B17" s="33" t="s">
        <v>34</v>
      </c>
      <c r="C17" s="32"/>
      <c r="D17" s="34"/>
      <c r="E17" s="35">
        <f t="shared" si="2"/>
        <v>10489</v>
      </c>
      <c r="F17" s="36">
        <f t="shared" si="3"/>
        <v>5374</v>
      </c>
      <c r="G17" s="36">
        <f t="shared" si="3"/>
        <v>5115</v>
      </c>
      <c r="H17" s="35">
        <f t="shared" si="4"/>
        <v>6358</v>
      </c>
      <c r="I17" s="35">
        <v>3295</v>
      </c>
      <c r="J17" s="36">
        <v>3063</v>
      </c>
      <c r="K17" s="35">
        <f t="shared" si="5"/>
        <v>2377</v>
      </c>
      <c r="L17" s="35">
        <v>1198</v>
      </c>
      <c r="M17" s="36">
        <v>1179</v>
      </c>
      <c r="N17" s="35">
        <f>O17+P17</f>
        <v>1754</v>
      </c>
      <c r="O17" s="35">
        <v>881</v>
      </c>
      <c r="P17" s="36">
        <v>873</v>
      </c>
      <c r="Q17" s="37">
        <f t="shared" si="6"/>
        <v>0</v>
      </c>
      <c r="R17" s="37">
        <v>0</v>
      </c>
      <c r="S17" s="37">
        <v>0</v>
      </c>
      <c r="T17" s="32"/>
      <c r="U17" s="39" t="s">
        <v>35</v>
      </c>
    </row>
    <row r="18" spans="1:23" s="8" customFormat="1" ht="13.5" customHeight="1">
      <c r="A18" s="32"/>
      <c r="B18" s="33" t="s">
        <v>36</v>
      </c>
      <c r="C18" s="32"/>
      <c r="D18" s="34"/>
      <c r="E18" s="35">
        <f>F18+G18</f>
        <v>32</v>
      </c>
      <c r="F18" s="36">
        <f>I18+L18+O18+R18</f>
        <v>19</v>
      </c>
      <c r="G18" s="36">
        <f>J18+M18+P18+S18</f>
        <v>13</v>
      </c>
      <c r="H18" s="37">
        <f t="shared" si="4"/>
        <v>0</v>
      </c>
      <c r="I18" s="37">
        <v>0</v>
      </c>
      <c r="J18" s="37">
        <v>0</v>
      </c>
      <c r="K18" s="35">
        <f t="shared" si="5"/>
        <v>32</v>
      </c>
      <c r="L18" s="35">
        <v>19</v>
      </c>
      <c r="M18" s="36">
        <v>13</v>
      </c>
      <c r="N18" s="37">
        <f t="shared" ref="N18" si="7">O18+P18</f>
        <v>0</v>
      </c>
      <c r="O18" s="37">
        <v>0</v>
      </c>
      <c r="P18" s="37">
        <v>0</v>
      </c>
      <c r="Q18" s="37">
        <f t="shared" si="6"/>
        <v>0</v>
      </c>
      <c r="R18" s="37">
        <v>0</v>
      </c>
      <c r="S18" s="37">
        <v>0</v>
      </c>
      <c r="T18" s="32"/>
      <c r="U18" s="39" t="s">
        <v>37</v>
      </c>
    </row>
    <row r="19" spans="1:23" s="8" customFormat="1" ht="16.5" customHeight="1">
      <c r="A19" s="40" t="s">
        <v>38</v>
      </c>
      <c r="B19" s="32"/>
      <c r="C19" s="32"/>
      <c r="D19" s="34"/>
      <c r="E19" s="23">
        <f>SUM(E20:E25)</f>
        <v>65935</v>
      </c>
      <c r="F19" s="24">
        <f>SUM(F20:F25)</f>
        <v>34154</v>
      </c>
      <c r="G19" s="24">
        <f>SUM(G20:G25)</f>
        <v>31781</v>
      </c>
      <c r="H19" s="23">
        <f>SUM(H20:H25)</f>
        <v>45362</v>
      </c>
      <c r="I19" s="23">
        <f>SUM(I20:I25)</f>
        <v>23823</v>
      </c>
      <c r="J19" s="24">
        <f>SUM(J20:J24)</f>
        <v>17897</v>
      </c>
      <c r="K19" s="23">
        <f t="shared" ref="K19:R19" si="8">SUM(K20:K25)</f>
        <v>11790</v>
      </c>
      <c r="L19" s="23">
        <f t="shared" si="8"/>
        <v>5802</v>
      </c>
      <c r="M19" s="24">
        <f t="shared" si="8"/>
        <v>5988</v>
      </c>
      <c r="N19" s="23">
        <f t="shared" si="8"/>
        <v>8625</v>
      </c>
      <c r="O19" s="23">
        <f t="shared" si="8"/>
        <v>4410</v>
      </c>
      <c r="P19" s="24">
        <f t="shared" si="8"/>
        <v>4215</v>
      </c>
      <c r="Q19" s="23">
        <f t="shared" si="8"/>
        <v>158</v>
      </c>
      <c r="R19" s="23">
        <f t="shared" si="8"/>
        <v>119</v>
      </c>
      <c r="S19" s="24">
        <f>SUM(S20:S24)</f>
        <v>27</v>
      </c>
      <c r="T19" s="29" t="s">
        <v>39</v>
      </c>
      <c r="U19" s="32"/>
      <c r="V19" s="28"/>
      <c r="W19" s="28"/>
    </row>
    <row r="20" spans="1:23" s="8" customFormat="1" ht="13.5" customHeight="1">
      <c r="A20" s="32"/>
      <c r="B20" s="33" t="s">
        <v>40</v>
      </c>
      <c r="C20" s="32"/>
      <c r="D20" s="34"/>
      <c r="E20" s="35">
        <f>F20+G20</f>
        <v>11525</v>
      </c>
      <c r="F20" s="36">
        <f>I20+L20+O20+R20</f>
        <v>6040</v>
      </c>
      <c r="G20" s="36">
        <f>J20+M20+P20+S20</f>
        <v>5485</v>
      </c>
      <c r="H20" s="35">
        <f>I20+J20</f>
        <v>7835</v>
      </c>
      <c r="I20" s="35">
        <v>4175</v>
      </c>
      <c r="J20" s="36">
        <v>3660</v>
      </c>
      <c r="K20" s="35">
        <f>L20+M20</f>
        <v>2042</v>
      </c>
      <c r="L20" s="35">
        <v>1010</v>
      </c>
      <c r="M20" s="36">
        <v>1032</v>
      </c>
      <c r="N20" s="35">
        <f>O20+P20</f>
        <v>1635</v>
      </c>
      <c r="O20" s="35">
        <v>845</v>
      </c>
      <c r="P20" s="36">
        <v>790</v>
      </c>
      <c r="Q20" s="35">
        <f>R20+S20</f>
        <v>13</v>
      </c>
      <c r="R20" s="35">
        <v>10</v>
      </c>
      <c r="S20" s="36">
        <v>3</v>
      </c>
      <c r="T20" s="32"/>
      <c r="U20" s="39" t="s">
        <v>41</v>
      </c>
    </row>
    <row r="21" spans="1:23" ht="13.5" customHeight="1">
      <c r="A21" s="41"/>
      <c r="B21" s="33" t="s">
        <v>42</v>
      </c>
      <c r="C21" s="41"/>
      <c r="D21" s="42"/>
      <c r="E21" s="35">
        <f t="shared" ref="E21:E24" si="9">F21+G21</f>
        <v>11325</v>
      </c>
      <c r="F21" s="36">
        <f t="shared" ref="F21:G25" si="10">I21+L21+O21+R21</f>
        <v>5892</v>
      </c>
      <c r="G21" s="36">
        <f t="shared" si="10"/>
        <v>5433</v>
      </c>
      <c r="H21" s="35">
        <f t="shared" ref="H21:H24" si="11">I21+J21</f>
        <v>7682</v>
      </c>
      <c r="I21" s="35">
        <v>4020</v>
      </c>
      <c r="J21" s="36">
        <v>3662</v>
      </c>
      <c r="K21" s="35">
        <f t="shared" ref="K21:K24" si="12">L21+M21</f>
        <v>1994</v>
      </c>
      <c r="L21" s="35">
        <v>1001</v>
      </c>
      <c r="M21" s="36">
        <v>993</v>
      </c>
      <c r="N21" s="35">
        <f t="shared" ref="N21:N24" si="13">O21+P21</f>
        <v>1624</v>
      </c>
      <c r="O21" s="35">
        <v>851</v>
      </c>
      <c r="P21" s="36">
        <v>773</v>
      </c>
      <c r="Q21" s="35">
        <f t="shared" ref="Q21:Q24" si="14">R21+S21</f>
        <v>25</v>
      </c>
      <c r="R21" s="35">
        <v>20</v>
      </c>
      <c r="S21" s="36">
        <v>5</v>
      </c>
      <c r="T21" s="41"/>
      <c r="U21" s="39" t="s">
        <v>43</v>
      </c>
    </row>
    <row r="22" spans="1:23" ht="13.5" customHeight="1">
      <c r="A22" s="40"/>
      <c r="B22" s="33" t="s">
        <v>44</v>
      </c>
      <c r="C22" s="41"/>
      <c r="D22" s="42"/>
      <c r="E22" s="35">
        <f t="shared" si="9"/>
        <v>11015</v>
      </c>
      <c r="F22" s="36">
        <f t="shared" si="10"/>
        <v>5732</v>
      </c>
      <c r="G22" s="36">
        <f t="shared" si="10"/>
        <v>5283</v>
      </c>
      <c r="H22" s="35">
        <f t="shared" si="11"/>
        <v>7441</v>
      </c>
      <c r="I22" s="35">
        <v>3952</v>
      </c>
      <c r="J22" s="36">
        <v>3489</v>
      </c>
      <c r="K22" s="35">
        <f t="shared" si="12"/>
        <v>2066</v>
      </c>
      <c r="L22" s="35">
        <v>1021</v>
      </c>
      <c r="M22" s="36">
        <v>1045</v>
      </c>
      <c r="N22" s="35">
        <f t="shared" si="13"/>
        <v>1485</v>
      </c>
      <c r="O22" s="35">
        <v>742</v>
      </c>
      <c r="P22" s="36">
        <v>743</v>
      </c>
      <c r="Q22" s="35">
        <f t="shared" si="14"/>
        <v>23</v>
      </c>
      <c r="R22" s="35">
        <v>17</v>
      </c>
      <c r="S22" s="36">
        <v>6</v>
      </c>
      <c r="T22" s="41"/>
      <c r="U22" s="39" t="s">
        <v>45</v>
      </c>
    </row>
    <row r="23" spans="1:23" ht="13.5" customHeight="1">
      <c r="A23" s="41"/>
      <c r="B23" s="33" t="s">
        <v>46</v>
      </c>
      <c r="C23" s="41"/>
      <c r="D23" s="42"/>
      <c r="E23" s="35">
        <f t="shared" si="9"/>
        <v>10847</v>
      </c>
      <c r="F23" s="36">
        <f t="shared" si="10"/>
        <v>5532</v>
      </c>
      <c r="G23" s="36">
        <f t="shared" si="10"/>
        <v>5315</v>
      </c>
      <c r="H23" s="35">
        <f t="shared" si="11"/>
        <v>7482</v>
      </c>
      <c r="I23" s="35">
        <v>3888</v>
      </c>
      <c r="J23" s="36">
        <v>3594</v>
      </c>
      <c r="K23" s="35">
        <f t="shared" si="12"/>
        <v>1875</v>
      </c>
      <c r="L23" s="35">
        <v>889</v>
      </c>
      <c r="M23" s="36">
        <v>986</v>
      </c>
      <c r="N23" s="35">
        <f t="shared" si="13"/>
        <v>1460</v>
      </c>
      <c r="O23" s="35">
        <v>730</v>
      </c>
      <c r="P23" s="36">
        <v>730</v>
      </c>
      <c r="Q23" s="35">
        <f>R23+S23</f>
        <v>30</v>
      </c>
      <c r="R23" s="35">
        <v>25</v>
      </c>
      <c r="S23" s="36">
        <v>5</v>
      </c>
      <c r="T23" s="41"/>
      <c r="U23" s="39" t="s">
        <v>47</v>
      </c>
    </row>
    <row r="24" spans="1:23" ht="13.5" customHeight="1">
      <c r="A24" s="41"/>
      <c r="B24" s="33" t="s">
        <v>48</v>
      </c>
      <c r="C24" s="41"/>
      <c r="D24" s="42"/>
      <c r="E24" s="35">
        <f t="shared" si="9"/>
        <v>10640</v>
      </c>
      <c r="F24" s="36">
        <f t="shared" si="10"/>
        <v>5560</v>
      </c>
      <c r="G24" s="36">
        <f t="shared" si="10"/>
        <v>5080</v>
      </c>
      <c r="H24" s="35">
        <f t="shared" si="11"/>
        <v>7394</v>
      </c>
      <c r="I24" s="35">
        <v>3902</v>
      </c>
      <c r="J24" s="36">
        <v>3492</v>
      </c>
      <c r="K24" s="35">
        <f t="shared" si="12"/>
        <v>1907</v>
      </c>
      <c r="L24" s="35">
        <v>981</v>
      </c>
      <c r="M24" s="36">
        <v>926</v>
      </c>
      <c r="N24" s="35">
        <f t="shared" si="13"/>
        <v>1311</v>
      </c>
      <c r="O24" s="35">
        <v>657</v>
      </c>
      <c r="P24" s="36">
        <v>654</v>
      </c>
      <c r="Q24" s="35">
        <f t="shared" si="14"/>
        <v>28</v>
      </c>
      <c r="R24" s="35">
        <v>20</v>
      </c>
      <c r="S24" s="36">
        <v>8</v>
      </c>
      <c r="T24" s="41"/>
      <c r="U24" s="39" t="s">
        <v>49</v>
      </c>
    </row>
    <row r="25" spans="1:23" ht="13.5" customHeight="1">
      <c r="A25" s="41"/>
      <c r="B25" s="33" t="s">
        <v>50</v>
      </c>
      <c r="C25" s="41"/>
      <c r="D25" s="42"/>
      <c r="E25" s="35">
        <f>F25+G25</f>
        <v>10583</v>
      </c>
      <c r="F25" s="36">
        <f t="shared" si="10"/>
        <v>5398</v>
      </c>
      <c r="G25" s="36">
        <f t="shared" si="10"/>
        <v>5185</v>
      </c>
      <c r="H25" s="35">
        <f>I25+J25</f>
        <v>7528</v>
      </c>
      <c r="I25" s="35">
        <v>3886</v>
      </c>
      <c r="J25" s="36">
        <v>3642</v>
      </c>
      <c r="K25" s="35">
        <f>L25+M25</f>
        <v>1906</v>
      </c>
      <c r="L25" s="35">
        <v>900</v>
      </c>
      <c r="M25" s="36">
        <v>1006</v>
      </c>
      <c r="N25" s="35">
        <f>O25+P25</f>
        <v>1110</v>
      </c>
      <c r="O25" s="35">
        <v>585</v>
      </c>
      <c r="P25" s="36">
        <v>525</v>
      </c>
      <c r="Q25" s="35">
        <f>R25+S25</f>
        <v>39</v>
      </c>
      <c r="R25" s="35">
        <v>27</v>
      </c>
      <c r="S25" s="36">
        <v>12</v>
      </c>
      <c r="T25" s="41"/>
      <c r="U25" s="39" t="s">
        <v>51</v>
      </c>
    </row>
    <row r="26" spans="1:23" ht="17.25" customHeight="1">
      <c r="A26" s="40" t="s">
        <v>52</v>
      </c>
      <c r="B26" s="32"/>
      <c r="C26" s="41"/>
      <c r="D26" s="42"/>
      <c r="E26" s="23">
        <f t="shared" ref="E26:S26" si="15">SUM(E27:E29)</f>
        <v>29358</v>
      </c>
      <c r="F26" s="24">
        <f t="shared" si="15"/>
        <v>14972</v>
      </c>
      <c r="G26" s="24">
        <f t="shared" si="15"/>
        <v>14386</v>
      </c>
      <c r="H26" s="23">
        <f t="shared" si="15"/>
        <v>23904</v>
      </c>
      <c r="I26" s="23">
        <f t="shared" si="15"/>
        <v>12032</v>
      </c>
      <c r="J26" s="24">
        <f t="shared" si="15"/>
        <v>11872</v>
      </c>
      <c r="K26" s="23">
        <f t="shared" si="15"/>
        <v>2340</v>
      </c>
      <c r="L26" s="23">
        <f t="shared" si="15"/>
        <v>1178</v>
      </c>
      <c r="M26" s="24">
        <f t="shared" si="15"/>
        <v>1162</v>
      </c>
      <c r="N26" s="23">
        <f t="shared" si="15"/>
        <v>2771</v>
      </c>
      <c r="O26" s="23">
        <f t="shared" si="15"/>
        <v>1440</v>
      </c>
      <c r="P26" s="24">
        <f t="shared" si="15"/>
        <v>1331</v>
      </c>
      <c r="Q26" s="23">
        <f t="shared" si="15"/>
        <v>343</v>
      </c>
      <c r="R26" s="23">
        <f t="shared" si="15"/>
        <v>322</v>
      </c>
      <c r="S26" s="23">
        <f t="shared" si="15"/>
        <v>21</v>
      </c>
      <c r="T26" s="29" t="s">
        <v>53</v>
      </c>
      <c r="U26" s="31"/>
      <c r="V26" s="28"/>
    </row>
    <row r="27" spans="1:23" ht="13.5" customHeight="1">
      <c r="A27" s="41"/>
      <c r="B27" s="33" t="s">
        <v>54</v>
      </c>
      <c r="C27" s="41"/>
      <c r="D27" s="42"/>
      <c r="E27" s="35">
        <f>F27+G27</f>
        <v>10358</v>
      </c>
      <c r="F27" s="36">
        <f>I27+L27+O27+R27</f>
        <v>5248</v>
      </c>
      <c r="G27" s="36">
        <f>J27+M27+P27+S27</f>
        <v>5110</v>
      </c>
      <c r="H27" s="35">
        <f>I27+J27</f>
        <v>8405</v>
      </c>
      <c r="I27" s="35">
        <v>4200</v>
      </c>
      <c r="J27" s="36">
        <v>4205</v>
      </c>
      <c r="K27" s="35">
        <f>L27+M27</f>
        <v>835</v>
      </c>
      <c r="L27" s="35">
        <v>403</v>
      </c>
      <c r="M27" s="36">
        <v>432</v>
      </c>
      <c r="N27" s="35">
        <f>O27+P27</f>
        <v>983</v>
      </c>
      <c r="O27" s="35">
        <v>521</v>
      </c>
      <c r="P27" s="36">
        <v>462</v>
      </c>
      <c r="Q27" s="35">
        <f>R27+S27</f>
        <v>135</v>
      </c>
      <c r="R27" s="35">
        <v>124</v>
      </c>
      <c r="S27" s="36">
        <v>11</v>
      </c>
      <c r="T27" s="41"/>
      <c r="U27" s="39" t="s">
        <v>55</v>
      </c>
    </row>
    <row r="28" spans="1:23" ht="13.5" customHeight="1">
      <c r="A28" s="41"/>
      <c r="B28" s="33" t="s">
        <v>56</v>
      </c>
      <c r="C28" s="41"/>
      <c r="D28" s="42"/>
      <c r="E28" s="35">
        <f t="shared" ref="E28:E29" si="16">F28+G28</f>
        <v>9840</v>
      </c>
      <c r="F28" s="36">
        <f>I28+L28+O28+R28</f>
        <v>5074</v>
      </c>
      <c r="G28" s="36">
        <f t="shared" ref="G28:G29" si="17">J28+M28+P28+S28</f>
        <v>4766</v>
      </c>
      <c r="H28" s="35">
        <f t="shared" ref="H28:H29" si="18">I28+J28</f>
        <v>8025</v>
      </c>
      <c r="I28" s="35">
        <v>4086</v>
      </c>
      <c r="J28" s="36">
        <v>3939</v>
      </c>
      <c r="K28" s="35">
        <f t="shared" ref="K28:K29" si="19">L28+M28</f>
        <v>804</v>
      </c>
      <c r="L28" s="35">
        <v>427</v>
      </c>
      <c r="M28" s="36">
        <v>377</v>
      </c>
      <c r="N28" s="35">
        <f t="shared" ref="N28:N29" si="20">O28+P28</f>
        <v>885</v>
      </c>
      <c r="O28" s="35">
        <v>441</v>
      </c>
      <c r="P28" s="36">
        <v>444</v>
      </c>
      <c r="Q28" s="35">
        <f>R28+S28</f>
        <v>126</v>
      </c>
      <c r="R28" s="35">
        <v>120</v>
      </c>
      <c r="S28" s="36">
        <v>6</v>
      </c>
      <c r="T28" s="41"/>
      <c r="U28" s="39" t="s">
        <v>57</v>
      </c>
    </row>
    <row r="29" spans="1:23" ht="13.5" customHeight="1">
      <c r="A29" s="41"/>
      <c r="B29" s="33" t="s">
        <v>58</v>
      </c>
      <c r="C29" s="41"/>
      <c r="D29" s="42"/>
      <c r="E29" s="35">
        <f t="shared" si="16"/>
        <v>9160</v>
      </c>
      <c r="F29" s="36">
        <f>I29+L29+O29+R29</f>
        <v>4650</v>
      </c>
      <c r="G29" s="36">
        <f t="shared" si="17"/>
        <v>4510</v>
      </c>
      <c r="H29" s="35">
        <f t="shared" si="18"/>
        <v>7474</v>
      </c>
      <c r="I29" s="35">
        <v>3746</v>
      </c>
      <c r="J29" s="36">
        <v>3728</v>
      </c>
      <c r="K29" s="35">
        <f t="shared" si="19"/>
        <v>701</v>
      </c>
      <c r="L29" s="35">
        <v>348</v>
      </c>
      <c r="M29" s="36">
        <v>353</v>
      </c>
      <c r="N29" s="35">
        <f t="shared" si="20"/>
        <v>903</v>
      </c>
      <c r="O29" s="35">
        <v>478</v>
      </c>
      <c r="P29" s="36">
        <v>425</v>
      </c>
      <c r="Q29" s="35">
        <f>R29+S29</f>
        <v>82</v>
      </c>
      <c r="R29" s="35">
        <v>78</v>
      </c>
      <c r="S29" s="36">
        <v>4</v>
      </c>
      <c r="T29" s="41"/>
      <c r="U29" s="39" t="s">
        <v>59</v>
      </c>
    </row>
    <row r="30" spans="1:23" ht="16.5" customHeight="1">
      <c r="A30" s="40" t="s">
        <v>60</v>
      </c>
      <c r="B30" s="32"/>
      <c r="C30" s="41"/>
      <c r="D30" s="42"/>
      <c r="E30" s="23">
        <f t="shared" ref="E30:S30" si="21">SUM(E31:E33)</f>
        <v>13456</v>
      </c>
      <c r="F30" s="24">
        <f t="shared" si="21"/>
        <v>5278</v>
      </c>
      <c r="G30" s="24">
        <f t="shared" si="21"/>
        <v>8178</v>
      </c>
      <c r="H30" s="23">
        <f t="shared" si="21"/>
        <v>10631</v>
      </c>
      <c r="I30" s="23">
        <f t="shared" si="21"/>
        <v>4018</v>
      </c>
      <c r="J30" s="24">
        <f t="shared" si="21"/>
        <v>6613</v>
      </c>
      <c r="K30" s="23">
        <f t="shared" si="21"/>
        <v>1235</v>
      </c>
      <c r="L30" s="23">
        <f t="shared" si="21"/>
        <v>523</v>
      </c>
      <c r="M30" s="24">
        <f t="shared" si="21"/>
        <v>712</v>
      </c>
      <c r="N30" s="23">
        <f t="shared" si="21"/>
        <v>1442</v>
      </c>
      <c r="O30" s="23">
        <f t="shared" si="21"/>
        <v>618</v>
      </c>
      <c r="P30" s="24">
        <f t="shared" si="21"/>
        <v>824</v>
      </c>
      <c r="Q30" s="23">
        <f t="shared" si="21"/>
        <v>148</v>
      </c>
      <c r="R30" s="23">
        <f t="shared" si="21"/>
        <v>119</v>
      </c>
      <c r="S30" s="23">
        <f t="shared" si="21"/>
        <v>29</v>
      </c>
      <c r="T30" s="29" t="s">
        <v>61</v>
      </c>
      <c r="U30" s="31"/>
      <c r="V30" s="28"/>
    </row>
    <row r="31" spans="1:23" ht="13.5" customHeight="1">
      <c r="A31" s="41"/>
      <c r="B31" s="33" t="s">
        <v>62</v>
      </c>
      <c r="C31" s="41"/>
      <c r="D31" s="42"/>
      <c r="E31" s="35">
        <f>F31+G31</f>
        <v>4575</v>
      </c>
      <c r="F31" s="36">
        <f>I31+L31+O31+R31</f>
        <v>1886</v>
      </c>
      <c r="G31" s="36">
        <f>J31+M31+P31+S31</f>
        <v>2689</v>
      </c>
      <c r="H31" s="35">
        <f>I31+J31</f>
        <v>3583</v>
      </c>
      <c r="I31" s="35">
        <v>1397</v>
      </c>
      <c r="J31" s="36">
        <v>2186</v>
      </c>
      <c r="K31" s="35">
        <f>L31+M31</f>
        <v>443</v>
      </c>
      <c r="L31" s="35">
        <v>218</v>
      </c>
      <c r="M31" s="36">
        <v>225</v>
      </c>
      <c r="N31" s="35">
        <f>O31+P31</f>
        <v>487</v>
      </c>
      <c r="O31" s="35">
        <v>217</v>
      </c>
      <c r="P31" s="36">
        <v>270</v>
      </c>
      <c r="Q31" s="35">
        <f>R31+S31</f>
        <v>62</v>
      </c>
      <c r="R31" s="35">
        <v>54</v>
      </c>
      <c r="S31" s="36">
        <v>8</v>
      </c>
      <c r="T31" s="41"/>
      <c r="U31" s="39" t="s">
        <v>63</v>
      </c>
    </row>
    <row r="32" spans="1:23" ht="13.5" customHeight="1">
      <c r="A32" s="41"/>
      <c r="B32" s="33" t="s">
        <v>64</v>
      </c>
      <c r="C32" s="41"/>
      <c r="D32" s="42"/>
      <c r="E32" s="35">
        <f t="shared" ref="E32:E33" si="22">F32+G32</f>
        <v>4546</v>
      </c>
      <c r="F32" s="36">
        <f>I32+L32+O32+R32</f>
        <v>1751</v>
      </c>
      <c r="G32" s="36">
        <f t="shared" ref="G32:G33" si="23">J32+M32+P32+S32</f>
        <v>2795</v>
      </c>
      <c r="H32" s="35">
        <f t="shared" ref="H32:H33" si="24">I32+J32</f>
        <v>3642</v>
      </c>
      <c r="I32" s="35">
        <v>1353</v>
      </c>
      <c r="J32" s="36">
        <v>2289</v>
      </c>
      <c r="K32" s="35">
        <f t="shared" ref="K32:K33" si="25">L32+M32</f>
        <v>419</v>
      </c>
      <c r="L32" s="35">
        <v>171</v>
      </c>
      <c r="M32" s="36">
        <v>248</v>
      </c>
      <c r="N32" s="35">
        <f t="shared" ref="N32:N33" si="26">O32+P32</f>
        <v>431</v>
      </c>
      <c r="O32" s="35">
        <v>184</v>
      </c>
      <c r="P32" s="36">
        <v>247</v>
      </c>
      <c r="Q32" s="35">
        <f>R32+S32</f>
        <v>54</v>
      </c>
      <c r="R32" s="35">
        <v>43</v>
      </c>
      <c r="S32" s="36">
        <v>11</v>
      </c>
      <c r="T32" s="41"/>
      <c r="U32" s="39" t="s">
        <v>65</v>
      </c>
    </row>
    <row r="33" spans="1:21" ht="13.5" customHeight="1">
      <c r="A33" s="41"/>
      <c r="B33" s="33" t="s">
        <v>66</v>
      </c>
      <c r="C33" s="41"/>
      <c r="D33" s="42"/>
      <c r="E33" s="35">
        <f t="shared" si="22"/>
        <v>4335</v>
      </c>
      <c r="F33" s="36">
        <f>I33+L33+O33+R33</f>
        <v>1641</v>
      </c>
      <c r="G33" s="36">
        <f t="shared" si="23"/>
        <v>2694</v>
      </c>
      <c r="H33" s="35">
        <f t="shared" si="24"/>
        <v>3406</v>
      </c>
      <c r="I33" s="35">
        <v>1268</v>
      </c>
      <c r="J33" s="36">
        <v>2138</v>
      </c>
      <c r="K33" s="35">
        <f t="shared" si="25"/>
        <v>373</v>
      </c>
      <c r="L33" s="35">
        <v>134</v>
      </c>
      <c r="M33" s="36">
        <v>239</v>
      </c>
      <c r="N33" s="35">
        <f t="shared" si="26"/>
        <v>524</v>
      </c>
      <c r="O33" s="35">
        <v>217</v>
      </c>
      <c r="P33" s="36">
        <v>307</v>
      </c>
      <c r="Q33" s="35">
        <f>R33+S33</f>
        <v>32</v>
      </c>
      <c r="R33" s="35">
        <v>22</v>
      </c>
      <c r="S33" s="36">
        <v>10</v>
      </c>
      <c r="T33" s="41"/>
      <c r="U33" s="39" t="s">
        <v>67</v>
      </c>
    </row>
    <row r="34" spans="1:21" ht="3" customHeight="1">
      <c r="A34" s="43"/>
      <c r="B34" s="43"/>
      <c r="C34" s="43"/>
      <c r="D34" s="43"/>
      <c r="E34" s="44"/>
      <c r="F34" s="45"/>
      <c r="G34" s="45"/>
      <c r="H34" s="44"/>
      <c r="I34" s="44"/>
      <c r="J34" s="45"/>
      <c r="K34" s="44"/>
      <c r="L34" s="44"/>
      <c r="M34" s="45"/>
      <c r="N34" s="44"/>
      <c r="O34" s="44"/>
      <c r="P34" s="45"/>
      <c r="Q34" s="44"/>
      <c r="R34" s="44"/>
      <c r="S34" s="45"/>
      <c r="T34" s="43"/>
      <c r="U34" s="43"/>
    </row>
    <row r="35" spans="1:21" ht="3" customHeight="1"/>
    <row r="36" spans="1:21" s="46" customFormat="1" ht="15" customHeight="1">
      <c r="A36" s="8"/>
      <c r="B36" s="46" t="s">
        <v>68</v>
      </c>
      <c r="C36" s="8"/>
      <c r="D36" s="47"/>
      <c r="E36" s="47"/>
      <c r="F36" s="47"/>
      <c r="G36" s="8"/>
      <c r="K36" s="48" t="s">
        <v>69</v>
      </c>
      <c r="L36" s="48"/>
      <c r="M36" s="49"/>
      <c r="N36" s="47"/>
      <c r="O36" s="50"/>
    </row>
    <row r="37" spans="1:21" s="46" customFormat="1" ht="15" customHeight="1">
      <c r="B37" s="53" t="s">
        <v>71</v>
      </c>
      <c r="C37" s="53" t="s">
        <v>72</v>
      </c>
      <c r="D37" s="50"/>
      <c r="E37" s="50"/>
      <c r="F37" s="50"/>
      <c r="K37" s="46" t="s">
        <v>70</v>
      </c>
      <c r="M37" s="50"/>
      <c r="N37" s="50"/>
      <c r="O37" s="50"/>
    </row>
    <row r="38" spans="1:21" s="51" customFormat="1" ht="15" customHeight="1">
      <c r="B38" s="53"/>
      <c r="C38" s="53" t="s">
        <v>73</v>
      </c>
      <c r="D38" s="50"/>
      <c r="E38" s="50"/>
      <c r="F38" s="50"/>
      <c r="G38" s="46"/>
      <c r="H38" s="46"/>
      <c r="I38" s="46"/>
      <c r="J38" s="46"/>
      <c r="K38" s="54" t="s">
        <v>75</v>
      </c>
      <c r="L38" s="46"/>
      <c r="P38" s="4"/>
      <c r="Q38" s="4"/>
      <c r="R38" s="4"/>
      <c r="S38" s="4"/>
      <c r="T38" s="4"/>
    </row>
    <row r="39" spans="1:21" s="46" customFormat="1" ht="15" customHeight="1">
      <c r="B39" s="53"/>
      <c r="C39" s="53" t="s">
        <v>74</v>
      </c>
      <c r="K39" s="54" t="s">
        <v>76</v>
      </c>
    </row>
    <row r="41" spans="1:21">
      <c r="E41" s="52"/>
    </row>
  </sheetData>
  <mergeCells count="25">
    <mergeCell ref="A13:D13"/>
    <mergeCell ref="H7:J7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E9:G9"/>
    <mergeCell ref="H9:J9"/>
    <mergeCell ref="K9:M9"/>
    <mergeCell ref="N9:P9"/>
    <mergeCell ref="T4:U11"/>
    <mergeCell ref="K5:M5"/>
    <mergeCell ref="E6:G6"/>
    <mergeCell ref="H6:J6"/>
    <mergeCell ref="K6:M6"/>
    <mergeCell ref="N6:P6"/>
    <mergeCell ref="Q6:S6"/>
    <mergeCell ref="E7:G7"/>
    <mergeCell ref="Q9:S9"/>
  </mergeCells>
  <pageMargins left="0.55118110236220474" right="0.35433070866141736" top="0.78740157480314965" bottom="0.51181102362204722" header="0.51181102362204722" footer="0.4330708661417322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 </vt:lpstr>
      <vt:lpstr>'T-3.6 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2018-08-24T06:15:49Z</cp:lastPrinted>
  <dcterms:created xsi:type="dcterms:W3CDTF">2018-08-24T06:11:11Z</dcterms:created>
  <dcterms:modified xsi:type="dcterms:W3CDTF">2018-08-27T02:11:05Z</dcterms:modified>
</cp:coreProperties>
</file>