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tab3.1\"/>
    </mc:Choice>
  </mc:AlternateContent>
  <bookViews>
    <workbookView xWindow="0" yWindow="0" windowWidth="20490" windowHeight="8385"/>
  </bookViews>
  <sheets>
    <sheet name="T-3.6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1" i="1" l="1"/>
  <c r="R21" i="1"/>
  <c r="Q21" i="1" s="1"/>
  <c r="P21" i="1"/>
  <c r="G21" i="1" s="1"/>
  <c r="O21" i="1"/>
  <c r="N21" i="1" s="1"/>
  <c r="M21" i="1"/>
  <c r="L21" i="1"/>
  <c r="K21" i="1" s="1"/>
  <c r="J21" i="1"/>
  <c r="I21" i="1"/>
  <c r="H21" i="1"/>
  <c r="S20" i="1"/>
  <c r="R20" i="1"/>
  <c r="Q20" i="1" s="1"/>
  <c r="P20" i="1"/>
  <c r="O20" i="1"/>
  <c r="N20" i="1" s="1"/>
  <c r="M20" i="1"/>
  <c r="L20" i="1"/>
  <c r="K20" i="1"/>
  <c r="J20" i="1"/>
  <c r="I20" i="1"/>
  <c r="H20" i="1" s="1"/>
  <c r="G20" i="1"/>
  <c r="S19" i="1"/>
  <c r="R19" i="1"/>
  <c r="Q19" i="1" s="1"/>
  <c r="P19" i="1"/>
  <c r="O19" i="1"/>
  <c r="N19" i="1"/>
  <c r="M19" i="1"/>
  <c r="L19" i="1"/>
  <c r="K19" i="1" s="1"/>
  <c r="J19" i="1"/>
  <c r="G19" i="1" s="1"/>
  <c r="I19" i="1"/>
  <c r="H19" i="1" s="1"/>
  <c r="F19" i="1"/>
  <c r="S18" i="1"/>
  <c r="R18" i="1"/>
  <c r="Q18" i="1"/>
  <c r="P18" i="1"/>
  <c r="O18" i="1"/>
  <c r="N18" i="1" s="1"/>
  <c r="M18" i="1"/>
  <c r="G18" i="1" s="1"/>
  <c r="L18" i="1"/>
  <c r="K18" i="1" s="1"/>
  <c r="J18" i="1"/>
  <c r="I18" i="1"/>
  <c r="H18" i="1" s="1"/>
  <c r="S17" i="1"/>
  <c r="R17" i="1"/>
  <c r="Q17" i="1" s="1"/>
  <c r="P17" i="1"/>
  <c r="G17" i="1" s="1"/>
  <c r="O17" i="1"/>
  <c r="N17" i="1" s="1"/>
  <c r="M17" i="1"/>
  <c r="L17" i="1"/>
  <c r="K17" i="1" s="1"/>
  <c r="J17" i="1"/>
  <c r="I17" i="1"/>
  <c r="H17" i="1"/>
  <c r="S16" i="1"/>
  <c r="R16" i="1"/>
  <c r="Q16" i="1" s="1"/>
  <c r="P16" i="1"/>
  <c r="O16" i="1"/>
  <c r="N16" i="1" s="1"/>
  <c r="M16" i="1"/>
  <c r="L16" i="1"/>
  <c r="K16" i="1"/>
  <c r="J16" i="1"/>
  <c r="I16" i="1"/>
  <c r="H16" i="1" s="1"/>
  <c r="G16" i="1"/>
  <c r="S15" i="1"/>
  <c r="R15" i="1"/>
  <c r="Q15" i="1" s="1"/>
  <c r="P15" i="1"/>
  <c r="O15" i="1"/>
  <c r="N15" i="1"/>
  <c r="M15" i="1"/>
  <c r="L15" i="1"/>
  <c r="K15" i="1" s="1"/>
  <c r="J15" i="1"/>
  <c r="J12" i="1" s="1"/>
  <c r="I15" i="1"/>
  <c r="H15" i="1" s="1"/>
  <c r="F15" i="1"/>
  <c r="S14" i="1"/>
  <c r="R14" i="1"/>
  <c r="Q14" i="1"/>
  <c r="P14" i="1"/>
  <c r="O14" i="1"/>
  <c r="N14" i="1" s="1"/>
  <c r="M14" i="1"/>
  <c r="G14" i="1" s="1"/>
  <c r="L14" i="1"/>
  <c r="K14" i="1" s="1"/>
  <c r="J14" i="1"/>
  <c r="I14" i="1"/>
  <c r="H14" i="1" s="1"/>
  <c r="S13" i="1"/>
  <c r="R13" i="1"/>
  <c r="Q13" i="1" s="1"/>
  <c r="P13" i="1"/>
  <c r="G13" i="1" s="1"/>
  <c r="O13" i="1"/>
  <c r="N13" i="1" s="1"/>
  <c r="M13" i="1"/>
  <c r="L13" i="1"/>
  <c r="K13" i="1" s="1"/>
  <c r="J13" i="1"/>
  <c r="I13" i="1"/>
  <c r="H13" i="1"/>
  <c r="S12" i="1"/>
  <c r="O12" i="1"/>
  <c r="E19" i="1" l="1"/>
  <c r="L12" i="1"/>
  <c r="P12" i="1"/>
  <c r="N12" i="1" s="1"/>
  <c r="F14" i="1"/>
  <c r="E14" i="1" s="1"/>
  <c r="G15" i="1"/>
  <c r="E15" i="1" s="1"/>
  <c r="F18" i="1"/>
  <c r="E18" i="1" s="1"/>
  <c r="I12" i="1"/>
  <c r="M12" i="1"/>
  <c r="G12" i="1" s="1"/>
  <c r="F13" i="1"/>
  <c r="E13" i="1" s="1"/>
  <c r="F17" i="1"/>
  <c r="E17" i="1" s="1"/>
  <c r="F21" i="1"/>
  <c r="E21" i="1" s="1"/>
  <c r="R12" i="1"/>
  <c r="Q12" i="1" s="1"/>
  <c r="F16" i="1"/>
  <c r="E16" i="1" s="1"/>
  <c r="F20" i="1"/>
  <c r="E20" i="1" s="1"/>
  <c r="F12" i="1" l="1"/>
  <c r="E12" i="1" s="1"/>
  <c r="H12" i="1"/>
  <c r="K12" i="1"/>
</calcChain>
</file>

<file path=xl/sharedStrings.xml><?xml version="1.0" encoding="utf-8"?>
<sst xmlns="http://schemas.openxmlformats.org/spreadsheetml/2006/main" count="81" uniqueCount="53">
  <si>
    <t xml:space="preserve">ตาราง     </t>
  </si>
  <si>
    <t>นักเรียน จำแนกตามสังกัด และเพศ เป็นรายอำเภอ ปีการศึกษา 2559</t>
  </si>
  <si>
    <t xml:space="preserve">Table </t>
  </si>
  <si>
    <t>Student by Jurisdiction, Sex and District: Academic Year 2016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</si>
  <si>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</si>
  <si>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</si>
  <si>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</si>
  <si>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</si>
  <si>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</si>
  <si>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</si>
  <si>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</si>
  <si>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</si>
  <si>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</si>
  <si>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</si>
  <si>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</si>
  <si>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</si>
  <si>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</si>
  <si>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</si>
  <si>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</si>
  <si>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</si>
  <si>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</si>
  <si>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</si>
  <si>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</si>
  <si>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</si>
  <si>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</si>
  <si>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</si>
  <si>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</si>
  <si>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อำเภอเมืองพะเยา</t>
  </si>
  <si>
    <t xml:space="preserve">Mueang Phayao District </t>
  </si>
  <si>
    <t>อำเภอจุน</t>
  </si>
  <si>
    <t xml:space="preserve">Chun District </t>
  </si>
  <si>
    <t>อำเภอเชียงคำ</t>
  </si>
  <si>
    <t xml:space="preserve">Chiang Kham District </t>
  </si>
  <si>
    <t>อำเภอเชียงม่วน</t>
  </si>
  <si>
    <t xml:space="preserve">Chiang Muan District </t>
  </si>
  <si>
    <t>อำเภอดอกคำใต้</t>
  </si>
  <si>
    <t>Dok Kham Tai District</t>
  </si>
  <si>
    <t>อำเภอปง</t>
  </si>
  <si>
    <t>Pong District</t>
  </si>
  <si>
    <t>อำเภอแม่ใจ</t>
  </si>
  <si>
    <t>Mae Chai District</t>
  </si>
  <si>
    <t>อำเภอภูซาง</t>
  </si>
  <si>
    <t>Phu Sang District</t>
  </si>
  <si>
    <t>อำเภอภูกามยาว</t>
  </si>
  <si>
    <t>Phu Kamyao District</t>
  </si>
  <si>
    <t xml:space="preserve">        1/  รวม สำนักงานตำรวจแห่งชาติ    สำนักงานพระพุทธศาสนาแห่งชาติ</t>
  </si>
  <si>
    <t xml:space="preserve">       1/    Including  Royal Thai Police Headquarters     Office of the National Buddhism  </t>
  </si>
  <si>
    <t xml:space="preserve">     ที่มา : สำนักงานเขตพื้นที่การศึกษาประถมศึกษาพะเยา  เขต 1 , 2</t>
  </si>
  <si>
    <t>Source :   Phayao Primary Educational Service Area Office, Area 1 , 2</t>
  </si>
  <si>
    <t xml:space="preserve">            สำนักงานเขตพื้นที่การศึกษามัธยมศึกษาเขต 36  (พะเยา) </t>
  </si>
  <si>
    <t xml:space="preserve">              Phayao Seconary Educational Service Area Office, Area 36</t>
  </si>
  <si>
    <t xml:space="preserve">            กรมส่งเสริมการปกครองส่วนท้องถิ่น</t>
  </si>
  <si>
    <t xml:space="preserve">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</si>
</sst>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5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1" fontId="7" fillId="0" borderId="12" xfId="1" applyNumberFormat="1" applyFont="1" applyFill="1" applyBorder="1" applyAlignment="1"/>
    <xf numFmtId="41" fontId="7" fillId="0" borderId="11" xfId="1" applyNumberFormat="1" applyFont="1" applyFill="1" applyBorder="1" applyAlignment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4" fillId="0" borderId="0" xfId="2" applyFont="1" applyBorder="1" applyAlignment="1">
      <alignment horizontal="left" indent="1"/>
    </xf>
    <xf numFmtId="0" fontId="4" fillId="0" borderId="0" xfId="0" applyFont="1" applyAlignment="1"/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1" fontId="4" fillId="0" borderId="12" xfId="1" applyNumberFormat="1" applyFont="1" applyFill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13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7" fillId="0" borderId="0" xfId="0" applyFo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NOT/&#3619;&#3634;&#3618;&#3591;&#3634;&#3609;&#3626;&#3606;&#3636;&#3605;&#3636;&#3592;&#3633;&#3591;&#3627;&#3623;&#3633;&#3604;&#3614;&#3632;&#3648;&#3618;&#3634;2560/&#3610;&#3607;&#3607;&#3637;&#3656;%203%20&#3626;&#3606;&#3636;&#3605;&#3636;&#3585;&#3634;&#3619;&#3624;&#3638;&#3585;&#3625;&#3634;F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3.1"/>
      <sheetName val="T-3.1สพป.เขต1"/>
      <sheetName val="T-3.1สพป.เขต2"/>
      <sheetName val="3.1สพม.36"/>
      <sheetName val="3.1ท้องถิ่น"/>
      <sheetName val="3.1ตำรวจ"/>
      <sheetName val="3.1พระพุทธ"/>
      <sheetName val="T-3.2"/>
      <sheetName val="3.2สพป.เขต1"/>
      <sheetName val="3.2สพป.เขต2"/>
      <sheetName val="3.2สพม.36"/>
      <sheetName val="3.2ท้องถิ่น"/>
      <sheetName val="3.2ตำรวจ"/>
      <sheetName val="3.2พระพุทธ"/>
      <sheetName val="T-3.3"/>
      <sheetName val="3.3สพป.เขต1"/>
      <sheetName val="3.3สพป.เขต2"/>
      <sheetName val="3.3สพม.36"/>
      <sheetName val="3.3ท้องถิ่น"/>
      <sheetName val="3.3ตำรวจ"/>
      <sheetName val="3.3พระพุทธ"/>
      <sheetName val="T-3.4"/>
      <sheetName val="3.4สพป.เขต1"/>
      <sheetName val="3.4สพป.เขต2"/>
      <sheetName val="3.4สมพ.36"/>
      <sheetName val="3.4ท้องถิ่น"/>
      <sheetName val="3.4ตำรวจ"/>
      <sheetName val="3.4พระพุทธ"/>
      <sheetName val="T-3.5"/>
      <sheetName val="3.5สพป.เขต1"/>
      <sheetName val="3.5สพป.เขต2"/>
      <sheetName val="3.5สพม.36"/>
      <sheetName val="3.5ท้องถิ่น"/>
      <sheetName val="3.5ตำรวจ"/>
      <sheetName val="3.5พระพุทธ"/>
      <sheetName val="T-3.6"/>
      <sheetName val="3.6สพป.เขต1"/>
      <sheetName val="3.6สพป.เขต2"/>
      <sheetName val="3.6สพม.36"/>
      <sheetName val="3.6ท้องถิ่น"/>
      <sheetName val="3.6ตำรวจ"/>
      <sheetName val="3.6พระพุทธ"/>
      <sheetName val="T-3.7"/>
      <sheetName val="3.7สพป.เขต1"/>
      <sheetName val="3.7สพป.เขต2"/>
      <sheetName val="3.7สพม.36"/>
      <sheetName val="3.7ท้องถิ่น"/>
      <sheetName val="3.7ตำรวจ"/>
      <sheetName val="3.7พระพุทธ"/>
      <sheetName val="T-3.8"/>
      <sheetName val="T-3.9"/>
      <sheetName val="3.9สพป.เขต1"/>
      <sheetName val="3.9สพป.เขต2"/>
      <sheetName val="3.9สพม.36"/>
      <sheetName val="3.9ท้องถิ่น"/>
      <sheetName val="3.9ตำรวจ"/>
      <sheetName val="3.9พระพุทธ"/>
      <sheetName val="T-3.10"/>
      <sheetName val="T-3.10 (2)"/>
      <sheetName val="T-3.11"/>
      <sheetName val="T-3.11 (2)"/>
      <sheetName val="T-3.12"/>
      <sheetName val="T-3.13"/>
      <sheetName val="7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3">
          <cell r="I13">
            <v>2640</v>
          </cell>
          <cell r="J13">
            <v>2389</v>
          </cell>
          <cell r="L13">
            <v>2892</v>
          </cell>
          <cell r="M13">
            <v>2630</v>
          </cell>
        </row>
        <row r="17">
          <cell r="I17">
            <v>1393</v>
          </cell>
          <cell r="J17">
            <v>1268</v>
          </cell>
          <cell r="L17">
            <v>396</v>
          </cell>
          <cell r="M17">
            <v>345</v>
          </cell>
        </row>
        <row r="19">
          <cell r="I19">
            <v>843</v>
          </cell>
          <cell r="J19">
            <v>777</v>
          </cell>
          <cell r="L19">
            <v>73</v>
          </cell>
          <cell r="M19">
            <v>93</v>
          </cell>
        </row>
        <row r="21">
          <cell r="I21">
            <v>331</v>
          </cell>
          <cell r="J21">
            <v>349</v>
          </cell>
          <cell r="L21">
            <v>0</v>
          </cell>
          <cell r="M21">
            <v>0</v>
          </cell>
        </row>
      </sheetData>
      <sheetData sheetId="37">
        <row r="14">
          <cell r="I14">
            <v>1540</v>
          </cell>
          <cell r="J14">
            <v>1446</v>
          </cell>
          <cell r="L14">
            <v>122</v>
          </cell>
          <cell r="M14">
            <v>132</v>
          </cell>
        </row>
        <row r="15">
          <cell r="I15">
            <v>2847</v>
          </cell>
          <cell r="J15">
            <v>2574</v>
          </cell>
          <cell r="L15">
            <v>1218</v>
          </cell>
          <cell r="M15">
            <v>1239</v>
          </cell>
        </row>
        <row r="16">
          <cell r="I16">
            <v>730</v>
          </cell>
          <cell r="J16">
            <v>606</v>
          </cell>
        </row>
        <row r="18">
          <cell r="I18">
            <v>2257</v>
          </cell>
          <cell r="J18">
            <v>2153</v>
          </cell>
        </row>
        <row r="20">
          <cell r="I20">
            <v>1014</v>
          </cell>
          <cell r="J20">
            <v>892</v>
          </cell>
        </row>
      </sheetData>
      <sheetData sheetId="38">
        <row r="13">
          <cell r="I13">
            <v>1982</v>
          </cell>
          <cell r="J13">
            <v>2568</v>
          </cell>
        </row>
        <row r="14">
          <cell r="I14">
            <v>597</v>
          </cell>
          <cell r="J14">
            <v>713</v>
          </cell>
        </row>
        <row r="15">
          <cell r="I15">
            <v>1308</v>
          </cell>
          <cell r="J15">
            <v>1902</v>
          </cell>
        </row>
        <row r="16">
          <cell r="I16">
            <v>248</v>
          </cell>
          <cell r="J16">
            <v>293</v>
          </cell>
        </row>
        <row r="17">
          <cell r="I17">
            <v>781</v>
          </cell>
          <cell r="J17">
            <v>903</v>
          </cell>
        </row>
        <row r="18">
          <cell r="I18">
            <v>676</v>
          </cell>
          <cell r="J18">
            <v>922</v>
          </cell>
        </row>
        <row r="19">
          <cell r="I19">
            <v>448</v>
          </cell>
          <cell r="J19">
            <v>485</v>
          </cell>
        </row>
        <row r="20">
          <cell r="I20">
            <v>350</v>
          </cell>
          <cell r="J20">
            <v>433</v>
          </cell>
        </row>
        <row r="21">
          <cell r="I21">
            <v>572</v>
          </cell>
          <cell r="J21">
            <v>636</v>
          </cell>
        </row>
      </sheetData>
      <sheetData sheetId="39">
        <row r="13">
          <cell r="O13">
            <v>1435</v>
          </cell>
          <cell r="P13">
            <v>1353</v>
          </cell>
        </row>
        <row r="14">
          <cell r="O14">
            <v>92</v>
          </cell>
          <cell r="P14">
            <v>82</v>
          </cell>
        </row>
        <row r="15">
          <cell r="O15">
            <v>27</v>
          </cell>
          <cell r="P15">
            <v>22</v>
          </cell>
        </row>
        <row r="17">
          <cell r="O17">
            <v>63</v>
          </cell>
          <cell r="P17">
            <v>67</v>
          </cell>
        </row>
        <row r="18">
          <cell r="O18">
            <v>270</v>
          </cell>
          <cell r="P18">
            <v>255</v>
          </cell>
        </row>
        <row r="20">
          <cell r="O20">
            <v>26</v>
          </cell>
          <cell r="P20">
            <v>25</v>
          </cell>
        </row>
      </sheetData>
      <sheetData sheetId="40">
        <row r="18">
          <cell r="R18">
            <v>66</v>
          </cell>
          <cell r="S18">
            <v>54</v>
          </cell>
        </row>
      </sheetData>
      <sheetData sheetId="41">
        <row r="13">
          <cell r="R13">
            <v>126</v>
          </cell>
        </row>
        <row r="14">
          <cell r="R14">
            <v>140</v>
          </cell>
        </row>
        <row r="15">
          <cell r="R15">
            <v>150</v>
          </cell>
        </row>
        <row r="16">
          <cell r="R16">
            <v>30</v>
          </cell>
        </row>
        <row r="17">
          <cell r="R17">
            <v>125</v>
          </cell>
        </row>
        <row r="18">
          <cell r="R18">
            <v>172</v>
          </cell>
        </row>
        <row r="19">
          <cell r="R19">
            <v>62</v>
          </cell>
        </row>
        <row r="20">
          <cell r="R20">
            <v>98</v>
          </cell>
        </row>
        <row r="21">
          <cell r="R21">
            <v>0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8"/>
  <sheetViews>
    <sheetView showGridLines="0" tabSelected="1" workbookViewId="0">
      <selection activeCell="K12" sqref="K12"/>
    </sheetView>
  </sheetViews>
  <sheetFormatPr defaultRowHeight="21.75" x14ac:dyDescent="0.5"/>
  <cols>
    <col min="1" max="1" width="1.7109375" style="5" customWidth="1"/>
    <col min="2" max="2" width="5.28515625" style="5" customWidth="1"/>
    <col min="3" max="3" width="3.85546875" style="5" customWidth="1"/>
    <col min="4" max="4" width="4.140625" style="5" customWidth="1"/>
    <col min="5" max="19" width="7.5703125" style="5" customWidth="1"/>
    <col min="20" max="20" width="20.28515625" style="5" customWidth="1"/>
    <col min="21" max="16384" width="9.140625" style="5"/>
  </cols>
  <sheetData>
    <row r="1" spans="1:20" s="1" customFormat="1" ht="21" customHeight="1" x14ac:dyDescent="0.5">
      <c r="B1" s="1" t="s">
        <v>0</v>
      </c>
      <c r="C1" s="2">
        <v>3.6</v>
      </c>
      <c r="D1" s="1" t="s">
        <v>1</v>
      </c>
    </row>
    <row r="2" spans="1:20" s="3" customFormat="1" ht="21" customHeight="1" x14ac:dyDescent="0.5">
      <c r="B2" s="3" t="s">
        <v>2</v>
      </c>
      <c r="C2" s="2">
        <v>3.6</v>
      </c>
      <c r="D2" s="3" t="s">
        <v>3</v>
      </c>
    </row>
    <row r="3" spans="1:20" ht="3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0" s="17" customFormat="1" ht="17.25" customHeight="1" x14ac:dyDescent="0.45">
      <c r="A4" s="6" t="s">
        <v>4</v>
      </c>
      <c r="B4" s="6"/>
      <c r="C4" s="6"/>
      <c r="D4" s="7"/>
      <c r="E4" s="8"/>
      <c r="F4" s="9"/>
      <c r="G4" s="10"/>
      <c r="H4" s="11" t="s">
        <v>5</v>
      </c>
      <c r="I4" s="12"/>
      <c r="J4" s="12"/>
      <c r="K4" s="12"/>
      <c r="L4" s="12"/>
      <c r="M4" s="12"/>
      <c r="N4" s="13"/>
      <c r="O4" s="13"/>
      <c r="P4" s="13"/>
      <c r="Q4" s="14"/>
      <c r="R4" s="14"/>
      <c r="S4" s="15"/>
      <c r="T4" s="16" t="s">
        <v>6</v>
      </c>
    </row>
    <row r="5" spans="1:20" s="17" customFormat="1" ht="17.25" customHeight="1" x14ac:dyDescent="0.45">
      <c r="A5" s="18"/>
      <c r="B5" s="18"/>
      <c r="C5" s="18"/>
      <c r="D5" s="19"/>
      <c r="E5" s="20"/>
      <c r="F5" s="9"/>
      <c r="G5" s="10"/>
      <c r="H5" s="20"/>
      <c r="I5" s="9"/>
      <c r="J5" s="21"/>
      <c r="K5" s="22"/>
      <c r="L5" s="23" t="s">
        <v>7</v>
      </c>
      <c r="M5" s="22"/>
      <c r="N5" s="24"/>
      <c r="O5" s="25"/>
      <c r="P5" s="26"/>
      <c r="Q5" s="9"/>
      <c r="R5" s="9"/>
      <c r="S5" s="21"/>
      <c r="T5" s="27"/>
    </row>
    <row r="6" spans="1:20" s="17" customFormat="1" ht="17.25" customHeight="1" x14ac:dyDescent="0.45">
      <c r="A6" s="18"/>
      <c r="B6" s="18"/>
      <c r="C6" s="18"/>
      <c r="D6" s="19"/>
      <c r="E6" s="28" t="s">
        <v>8</v>
      </c>
      <c r="F6" s="29"/>
      <c r="G6" s="30"/>
      <c r="H6" s="31"/>
      <c r="I6" s="23" t="s">
        <v>9</v>
      </c>
      <c r="J6" s="32"/>
      <c r="K6" s="22"/>
      <c r="L6" s="23" t="s">
        <v>10</v>
      </c>
      <c r="M6" s="22"/>
      <c r="N6" s="33"/>
      <c r="O6" s="13"/>
      <c r="P6" s="34"/>
      <c r="Q6" s="29"/>
      <c r="R6" s="29"/>
      <c r="S6" s="30"/>
      <c r="T6" s="27"/>
    </row>
    <row r="7" spans="1:20" s="17" customFormat="1" ht="17.25" customHeight="1" x14ac:dyDescent="0.45">
      <c r="A7" s="18"/>
      <c r="B7" s="18"/>
      <c r="C7" s="18"/>
      <c r="D7" s="19"/>
      <c r="E7" s="28" t="s">
        <v>11</v>
      </c>
      <c r="F7" s="29"/>
      <c r="G7" s="30"/>
      <c r="H7" s="31"/>
      <c r="I7" s="23" t="s">
        <v>12</v>
      </c>
      <c r="J7" s="32"/>
      <c r="K7" s="22"/>
      <c r="L7" s="23" t="s">
        <v>13</v>
      </c>
      <c r="M7" s="22"/>
      <c r="N7" s="28" t="s">
        <v>14</v>
      </c>
      <c r="O7" s="29"/>
      <c r="P7" s="30"/>
      <c r="Q7" s="29" t="s">
        <v>15</v>
      </c>
      <c r="R7" s="29"/>
      <c r="S7" s="30"/>
      <c r="T7" s="27"/>
    </row>
    <row r="8" spans="1:20" s="17" customFormat="1" ht="17.25" customHeight="1" x14ac:dyDescent="0.45">
      <c r="A8" s="18"/>
      <c r="B8" s="18"/>
      <c r="C8" s="18"/>
      <c r="D8" s="19"/>
      <c r="E8" s="20"/>
      <c r="F8" s="35"/>
      <c r="G8" s="10"/>
      <c r="H8" s="31"/>
      <c r="I8" s="23" t="s">
        <v>16</v>
      </c>
      <c r="J8" s="32"/>
      <c r="K8" s="22"/>
      <c r="L8" s="23" t="s">
        <v>17</v>
      </c>
      <c r="M8" s="22"/>
      <c r="N8" s="28" t="s">
        <v>18</v>
      </c>
      <c r="O8" s="29"/>
      <c r="P8" s="30"/>
      <c r="Q8" s="29" t="s">
        <v>19</v>
      </c>
      <c r="R8" s="29"/>
      <c r="S8" s="30"/>
      <c r="T8" s="27"/>
    </row>
    <row r="9" spans="1:20" s="17" customFormat="1" ht="17.25" customHeight="1" x14ac:dyDescent="0.45">
      <c r="A9" s="18"/>
      <c r="B9" s="18"/>
      <c r="C9" s="18"/>
      <c r="D9" s="19"/>
      <c r="E9" s="36"/>
      <c r="F9" s="37"/>
      <c r="G9" s="38"/>
      <c r="H9" s="39"/>
      <c r="I9" s="40" t="s">
        <v>20</v>
      </c>
      <c r="J9" s="41"/>
      <c r="K9" s="42"/>
      <c r="L9" s="37" t="s">
        <v>20</v>
      </c>
      <c r="M9" s="42"/>
      <c r="N9" s="43" t="s">
        <v>21</v>
      </c>
      <c r="O9" s="44"/>
      <c r="P9" s="45"/>
      <c r="Q9" s="42"/>
      <c r="R9" s="42"/>
      <c r="S9" s="46"/>
      <c r="T9" s="27"/>
    </row>
    <row r="10" spans="1:20" ht="17.25" customHeight="1" x14ac:dyDescent="0.5">
      <c r="A10" s="18"/>
      <c r="B10" s="18"/>
      <c r="C10" s="18"/>
      <c r="D10" s="19"/>
      <c r="E10" s="47" t="s">
        <v>8</v>
      </c>
      <c r="F10" s="47" t="s">
        <v>22</v>
      </c>
      <c r="G10" s="10" t="s">
        <v>23</v>
      </c>
      <c r="H10" s="47" t="s">
        <v>8</v>
      </c>
      <c r="I10" s="47" t="s">
        <v>22</v>
      </c>
      <c r="J10" s="10" t="s">
        <v>23</v>
      </c>
      <c r="K10" s="47" t="s">
        <v>8</v>
      </c>
      <c r="L10" s="47" t="s">
        <v>22</v>
      </c>
      <c r="M10" s="10" t="s">
        <v>23</v>
      </c>
      <c r="N10" s="48" t="s">
        <v>8</v>
      </c>
      <c r="O10" s="10" t="s">
        <v>22</v>
      </c>
      <c r="P10" s="10" t="s">
        <v>23</v>
      </c>
      <c r="Q10" s="47" t="s">
        <v>8</v>
      </c>
      <c r="R10" s="47" t="s">
        <v>22</v>
      </c>
      <c r="S10" s="10" t="s">
        <v>23</v>
      </c>
      <c r="T10" s="27"/>
    </row>
    <row r="11" spans="1:20" ht="17.25" customHeight="1" x14ac:dyDescent="0.5">
      <c r="A11" s="49"/>
      <c r="B11" s="49"/>
      <c r="C11" s="49"/>
      <c r="D11" s="50"/>
      <c r="E11" s="51" t="s">
        <v>11</v>
      </c>
      <c r="F11" s="51" t="s">
        <v>24</v>
      </c>
      <c r="G11" s="38" t="s">
        <v>25</v>
      </c>
      <c r="H11" s="51" t="s">
        <v>11</v>
      </c>
      <c r="I11" s="51" t="s">
        <v>24</v>
      </c>
      <c r="J11" s="38" t="s">
        <v>25</v>
      </c>
      <c r="K11" s="51" t="s">
        <v>11</v>
      </c>
      <c r="L11" s="51" t="s">
        <v>24</v>
      </c>
      <c r="M11" s="38" t="s">
        <v>25</v>
      </c>
      <c r="N11" s="51" t="s">
        <v>11</v>
      </c>
      <c r="O11" s="38" t="s">
        <v>24</v>
      </c>
      <c r="P11" s="38" t="s">
        <v>25</v>
      </c>
      <c r="Q11" s="51" t="s">
        <v>11</v>
      </c>
      <c r="R11" s="51" t="s">
        <v>24</v>
      </c>
      <c r="S11" s="38" t="s">
        <v>25</v>
      </c>
      <c r="T11" s="52"/>
    </row>
    <row r="12" spans="1:20" s="58" customFormat="1" ht="21.75" customHeight="1" x14ac:dyDescent="0.45">
      <c r="A12" s="53" t="s">
        <v>26</v>
      </c>
      <c r="B12" s="53"/>
      <c r="C12" s="53"/>
      <c r="D12" s="54"/>
      <c r="E12" s="55">
        <f>SUM(F12:G12)</f>
        <v>55746</v>
      </c>
      <c r="F12" s="55">
        <f>SUM(I12,L12,O12,R12)</f>
        <v>28140</v>
      </c>
      <c r="G12" s="55">
        <f>SUM(J12,M12,P12,S12)</f>
        <v>27606</v>
      </c>
      <c r="H12" s="56">
        <f>SUM(I12:J12)</f>
        <v>41866</v>
      </c>
      <c r="I12" s="56">
        <f>SUM(I13:I21)</f>
        <v>20557</v>
      </c>
      <c r="J12" s="56">
        <f>SUM(J13:J21)</f>
        <v>21309</v>
      </c>
      <c r="K12" s="56">
        <f>SUM(L12:M12)</f>
        <v>9140</v>
      </c>
      <c r="L12" s="56">
        <f>SUM(L13:L21)</f>
        <v>4701</v>
      </c>
      <c r="M12" s="56">
        <f>SUM(M13:M21)</f>
        <v>4439</v>
      </c>
      <c r="N12" s="56">
        <f>SUM(O12:P12)</f>
        <v>3717</v>
      </c>
      <c r="O12" s="56">
        <f>SUM(O13:O21)</f>
        <v>1913</v>
      </c>
      <c r="P12" s="56">
        <f>SUM(P13:P21)</f>
        <v>1804</v>
      </c>
      <c r="Q12" s="56">
        <f>SUM(R12:S12)</f>
        <v>1023</v>
      </c>
      <c r="R12" s="56">
        <f>SUM(R13:R21)</f>
        <v>969</v>
      </c>
      <c r="S12" s="56">
        <f>SUM(S13:S21)</f>
        <v>54</v>
      </c>
      <c r="T12" s="57" t="s">
        <v>11</v>
      </c>
    </row>
    <row r="13" spans="1:20" s="60" customFormat="1" ht="21.75" customHeight="1" x14ac:dyDescent="0.45">
      <c r="A13" s="59" t="s">
        <v>27</v>
      </c>
      <c r="C13" s="61"/>
      <c r="D13" s="62"/>
      <c r="E13" s="63">
        <f>SUM(F13:G13)</f>
        <v>18015</v>
      </c>
      <c r="F13" s="63">
        <f>SUM(I13,L13,O13,R13)</f>
        <v>9075</v>
      </c>
      <c r="G13" s="63">
        <f>SUM(J13,M13,P13,S13)</f>
        <v>8940</v>
      </c>
      <c r="H13" s="63">
        <f>SUM(I13:J13)</f>
        <v>9579</v>
      </c>
      <c r="I13" s="63">
        <f>'[1]3.6สพป.เขต1'!I13+'[1]3.6สพป.เขต2'!I13+'[1]3.6สพม.36'!I13</f>
        <v>4622</v>
      </c>
      <c r="J13" s="63">
        <f>'[1]3.6สพป.เขต1'!J13+'[1]3.6สพป.เขต2'!J13+'[1]3.6สพม.36'!J13</f>
        <v>4957</v>
      </c>
      <c r="K13" s="63">
        <f>SUM(L13:M13)</f>
        <v>5522</v>
      </c>
      <c r="L13" s="63">
        <f>'[1]3.6สพป.เขต1'!L13+'[1]3.6สพป.เขต2'!L13</f>
        <v>2892</v>
      </c>
      <c r="M13" s="63">
        <f>'[1]3.6สพป.เขต1'!M13+'[1]3.6สพป.เขต2'!M13</f>
        <v>2630</v>
      </c>
      <c r="N13" s="63">
        <f>SUM(O13:P13)</f>
        <v>2788</v>
      </c>
      <c r="O13" s="63">
        <f>'[1]3.6ท้องถิ่น'!O13</f>
        <v>1435</v>
      </c>
      <c r="P13" s="63">
        <f>'[1]3.6ท้องถิ่น'!P13</f>
        <v>1353</v>
      </c>
      <c r="Q13" s="63">
        <f>SUM(R13:S13)</f>
        <v>126</v>
      </c>
      <c r="R13" s="63">
        <f>'[1]3.6ตำรวจ'!R13+'[1]3.6พระพุทธ'!R13</f>
        <v>126</v>
      </c>
      <c r="S13" s="63">
        <f>'[1]3.6ตำรวจ'!S13+'[1]3.6พระพุทธ'!S13</f>
        <v>0</v>
      </c>
      <c r="T13" s="59" t="s">
        <v>28</v>
      </c>
    </row>
    <row r="14" spans="1:20" s="60" customFormat="1" ht="21.75" customHeight="1" x14ac:dyDescent="0.45">
      <c r="A14" s="59" t="s">
        <v>29</v>
      </c>
      <c r="C14" s="61"/>
      <c r="D14" s="62"/>
      <c r="E14" s="63">
        <f t="shared" ref="E14:E21" si="0">SUM(F14:G14)</f>
        <v>4864</v>
      </c>
      <c r="F14" s="63">
        <f t="shared" ref="F14:G21" si="1">SUM(I14,L14,O14,R14)</f>
        <v>2491</v>
      </c>
      <c r="G14" s="63">
        <f t="shared" si="1"/>
        <v>2373</v>
      </c>
      <c r="H14" s="63">
        <f t="shared" ref="H14:H21" si="2">SUM(I14:J14)</f>
        <v>4296</v>
      </c>
      <c r="I14" s="63">
        <f>'[1]3.6สพป.เขต1'!I14+'[1]3.6สพป.เขต2'!I14+'[1]3.6สพม.36'!I14</f>
        <v>2137</v>
      </c>
      <c r="J14" s="63">
        <f>'[1]3.6สพป.เขต1'!J14+'[1]3.6สพป.เขต2'!J14+'[1]3.6สพม.36'!J14</f>
        <v>2159</v>
      </c>
      <c r="K14" s="63">
        <f t="shared" ref="K14:K21" si="3">SUM(L14:M14)</f>
        <v>254</v>
      </c>
      <c r="L14" s="63">
        <f>'[1]3.6สพป.เขต1'!L14+'[1]3.6สพป.เขต2'!L14</f>
        <v>122</v>
      </c>
      <c r="M14" s="63">
        <f>'[1]3.6สพป.เขต1'!M14+'[1]3.6สพป.เขต2'!M14</f>
        <v>132</v>
      </c>
      <c r="N14" s="63">
        <f t="shared" ref="N14:N21" si="4">SUM(O14:P14)</f>
        <v>174</v>
      </c>
      <c r="O14" s="63">
        <f>'[1]3.6ท้องถิ่น'!O14</f>
        <v>92</v>
      </c>
      <c r="P14" s="63">
        <f>'[1]3.6ท้องถิ่น'!P14</f>
        <v>82</v>
      </c>
      <c r="Q14" s="63">
        <f t="shared" ref="Q14:Q21" si="5">SUM(R14:S14)</f>
        <v>140</v>
      </c>
      <c r="R14" s="63">
        <f>'[1]3.6ตำรวจ'!R14+'[1]3.6พระพุทธ'!R14</f>
        <v>140</v>
      </c>
      <c r="S14" s="63">
        <f>'[1]3.6ตำรวจ'!S14+'[1]3.6พระพุทธ'!S14</f>
        <v>0</v>
      </c>
      <c r="T14" s="59" t="s">
        <v>30</v>
      </c>
    </row>
    <row r="15" spans="1:20" s="60" customFormat="1" ht="21.75" customHeight="1" x14ac:dyDescent="0.45">
      <c r="A15" s="59" t="s">
        <v>31</v>
      </c>
      <c r="C15" s="61"/>
      <c r="D15" s="62"/>
      <c r="E15" s="63">
        <f t="shared" si="0"/>
        <v>11287</v>
      </c>
      <c r="F15" s="63">
        <f t="shared" si="1"/>
        <v>5550</v>
      </c>
      <c r="G15" s="63">
        <f t="shared" si="1"/>
        <v>5737</v>
      </c>
      <c r="H15" s="63">
        <f t="shared" si="2"/>
        <v>8631</v>
      </c>
      <c r="I15" s="63">
        <f>'[1]3.6สพป.เขต1'!I15+'[1]3.6สพป.เขต2'!I15+'[1]3.6สพม.36'!I15</f>
        <v>4155</v>
      </c>
      <c r="J15" s="63">
        <f>'[1]3.6สพป.เขต1'!J15+'[1]3.6สพป.เขต2'!J15+'[1]3.6สพม.36'!J15</f>
        <v>4476</v>
      </c>
      <c r="K15" s="63">
        <f t="shared" si="3"/>
        <v>2457</v>
      </c>
      <c r="L15" s="63">
        <f>'[1]3.6สพป.เขต1'!L15+'[1]3.6สพป.เขต2'!L15</f>
        <v>1218</v>
      </c>
      <c r="M15" s="63">
        <f>'[1]3.6สพป.เขต1'!M15+'[1]3.6สพป.เขต2'!M15</f>
        <v>1239</v>
      </c>
      <c r="N15" s="63">
        <f t="shared" si="4"/>
        <v>49</v>
      </c>
      <c r="O15" s="63">
        <f>'[1]3.6ท้องถิ่น'!O15</f>
        <v>27</v>
      </c>
      <c r="P15" s="63">
        <f>'[1]3.6ท้องถิ่น'!P15</f>
        <v>22</v>
      </c>
      <c r="Q15" s="63">
        <f t="shared" si="5"/>
        <v>150</v>
      </c>
      <c r="R15" s="63">
        <f>'[1]3.6ตำรวจ'!R15+'[1]3.6พระพุทธ'!R15</f>
        <v>150</v>
      </c>
      <c r="S15" s="63">
        <f>'[1]3.6ตำรวจ'!S15+'[1]3.6พระพุทธ'!S15</f>
        <v>0</v>
      </c>
      <c r="T15" s="59" t="s">
        <v>32</v>
      </c>
    </row>
    <row r="16" spans="1:20" s="60" customFormat="1" ht="21.75" customHeight="1" x14ac:dyDescent="0.45">
      <c r="A16" s="59" t="s">
        <v>33</v>
      </c>
      <c r="C16" s="61"/>
      <c r="D16" s="62"/>
      <c r="E16" s="63">
        <f t="shared" si="0"/>
        <v>1907</v>
      </c>
      <c r="F16" s="63">
        <f t="shared" si="1"/>
        <v>1008</v>
      </c>
      <c r="G16" s="63">
        <f t="shared" si="1"/>
        <v>899</v>
      </c>
      <c r="H16" s="63">
        <f t="shared" si="2"/>
        <v>1877</v>
      </c>
      <c r="I16" s="63">
        <f>'[1]3.6สพป.เขต1'!I16+'[1]3.6สพป.เขต2'!I16+'[1]3.6สพม.36'!I16</f>
        <v>978</v>
      </c>
      <c r="J16" s="63">
        <f>'[1]3.6สพป.เขต1'!J16+'[1]3.6สพป.เขต2'!J16+'[1]3.6สพม.36'!J16</f>
        <v>899</v>
      </c>
      <c r="K16" s="63">
        <f t="shared" si="3"/>
        <v>0</v>
      </c>
      <c r="L16" s="63">
        <f>'[1]3.6สพป.เขต1'!L16+'[1]3.6สพป.เขต2'!L16</f>
        <v>0</v>
      </c>
      <c r="M16" s="63">
        <f>'[1]3.6สพป.เขต1'!M16+'[1]3.6สพป.เขต2'!M16</f>
        <v>0</v>
      </c>
      <c r="N16" s="63">
        <f t="shared" si="4"/>
        <v>0</v>
      </c>
      <c r="O16" s="63">
        <f>'[1]3.6ท้องถิ่น'!O16</f>
        <v>0</v>
      </c>
      <c r="P16" s="63">
        <f>'[1]3.6ท้องถิ่น'!P16</f>
        <v>0</v>
      </c>
      <c r="Q16" s="63">
        <f t="shared" si="5"/>
        <v>30</v>
      </c>
      <c r="R16" s="63">
        <f>'[1]3.6ตำรวจ'!R16+'[1]3.6พระพุทธ'!R16</f>
        <v>30</v>
      </c>
      <c r="S16" s="63">
        <f>'[1]3.6ตำรวจ'!S16+'[1]3.6พระพุทธ'!S16</f>
        <v>0</v>
      </c>
      <c r="T16" s="59" t="s">
        <v>34</v>
      </c>
    </row>
    <row r="17" spans="1:20" s="60" customFormat="1" ht="21.75" customHeight="1" x14ac:dyDescent="0.45">
      <c r="A17" s="59" t="s">
        <v>35</v>
      </c>
      <c r="C17" s="61"/>
      <c r="D17" s="62"/>
      <c r="E17" s="63">
        <f t="shared" si="0"/>
        <v>5341</v>
      </c>
      <c r="F17" s="63">
        <f t="shared" si="1"/>
        <v>2758</v>
      </c>
      <c r="G17" s="63">
        <f t="shared" si="1"/>
        <v>2583</v>
      </c>
      <c r="H17" s="63">
        <f t="shared" si="2"/>
        <v>4345</v>
      </c>
      <c r="I17" s="63">
        <f>'[1]3.6สพป.เขต1'!I17+'[1]3.6สพป.เขต2'!I17+'[1]3.6สพม.36'!I17</f>
        <v>2174</v>
      </c>
      <c r="J17" s="63">
        <f>'[1]3.6สพป.เขต1'!J17+'[1]3.6สพป.เขต2'!J17+'[1]3.6สพม.36'!J17</f>
        <v>2171</v>
      </c>
      <c r="K17" s="63">
        <f t="shared" si="3"/>
        <v>741</v>
      </c>
      <c r="L17" s="63">
        <f>'[1]3.6สพป.เขต1'!L17+'[1]3.6สพป.เขต2'!L17</f>
        <v>396</v>
      </c>
      <c r="M17" s="63">
        <f>'[1]3.6สพป.เขต1'!M17+'[1]3.6สพป.เขต2'!M17</f>
        <v>345</v>
      </c>
      <c r="N17" s="63">
        <f t="shared" si="4"/>
        <v>130</v>
      </c>
      <c r="O17" s="63">
        <f>'[1]3.6ท้องถิ่น'!O17</f>
        <v>63</v>
      </c>
      <c r="P17" s="63">
        <f>'[1]3.6ท้องถิ่น'!P17</f>
        <v>67</v>
      </c>
      <c r="Q17" s="63">
        <f t="shared" si="5"/>
        <v>125</v>
      </c>
      <c r="R17" s="63">
        <f>'[1]3.6ตำรวจ'!R17+'[1]3.6พระพุทธ'!R17</f>
        <v>125</v>
      </c>
      <c r="S17" s="63">
        <f>'[1]3.6ตำรวจ'!S17+'[1]3.6พระพุทธ'!S17</f>
        <v>0</v>
      </c>
      <c r="T17" s="59" t="s">
        <v>36</v>
      </c>
    </row>
    <row r="18" spans="1:20" s="60" customFormat="1" ht="21.75" customHeight="1" x14ac:dyDescent="0.45">
      <c r="A18" s="59" t="s">
        <v>37</v>
      </c>
      <c r="C18" s="61"/>
      <c r="D18" s="62"/>
      <c r="E18" s="63">
        <f t="shared" si="0"/>
        <v>6825</v>
      </c>
      <c r="F18" s="63">
        <f t="shared" si="1"/>
        <v>3441</v>
      </c>
      <c r="G18" s="63">
        <f t="shared" si="1"/>
        <v>3384</v>
      </c>
      <c r="H18" s="63">
        <f t="shared" si="2"/>
        <v>6008</v>
      </c>
      <c r="I18" s="63">
        <f>'[1]3.6สพป.เขต1'!I18+'[1]3.6สพป.เขต2'!I18+'[1]3.6สพม.36'!I18</f>
        <v>2933</v>
      </c>
      <c r="J18" s="63">
        <f>'[1]3.6สพป.เขต1'!J18+'[1]3.6สพป.เขต2'!J18+'[1]3.6สพม.36'!J18</f>
        <v>3075</v>
      </c>
      <c r="K18" s="63">
        <f t="shared" si="3"/>
        <v>0</v>
      </c>
      <c r="L18" s="63">
        <f>'[1]3.6สพป.เขต1'!L18+'[1]3.6สพป.เขต2'!L18</f>
        <v>0</v>
      </c>
      <c r="M18" s="63">
        <f>'[1]3.6สพป.เขต1'!M18+'[1]3.6สพป.เขต2'!M18</f>
        <v>0</v>
      </c>
      <c r="N18" s="63">
        <f t="shared" si="4"/>
        <v>525</v>
      </c>
      <c r="O18" s="63">
        <f>'[1]3.6ท้องถิ่น'!O18</f>
        <v>270</v>
      </c>
      <c r="P18" s="63">
        <f>'[1]3.6ท้องถิ่น'!P18</f>
        <v>255</v>
      </c>
      <c r="Q18" s="63">
        <f t="shared" si="5"/>
        <v>292</v>
      </c>
      <c r="R18" s="63">
        <f>'[1]3.6ตำรวจ'!R18+'[1]3.6พระพุทธ'!R18</f>
        <v>238</v>
      </c>
      <c r="S18" s="63">
        <f>'[1]3.6ตำรวจ'!S18+'[1]3.6พระพุทธ'!S18</f>
        <v>54</v>
      </c>
      <c r="T18" s="59" t="s">
        <v>38</v>
      </c>
    </row>
    <row r="19" spans="1:20" s="60" customFormat="1" ht="21.75" customHeight="1" x14ac:dyDescent="0.45">
      <c r="A19" s="59" t="s">
        <v>39</v>
      </c>
      <c r="C19" s="61"/>
      <c r="D19" s="62"/>
      <c r="E19" s="63">
        <f t="shared" si="0"/>
        <v>2781</v>
      </c>
      <c r="F19" s="63">
        <f t="shared" si="1"/>
        <v>1426</v>
      </c>
      <c r="G19" s="63">
        <f t="shared" si="1"/>
        <v>1355</v>
      </c>
      <c r="H19" s="63">
        <f t="shared" si="2"/>
        <v>2553</v>
      </c>
      <c r="I19" s="63">
        <f>'[1]3.6สพป.เขต1'!I19+'[1]3.6สพป.เขต2'!I19+'[1]3.6สพม.36'!I19</f>
        <v>1291</v>
      </c>
      <c r="J19" s="63">
        <f>'[1]3.6สพป.เขต1'!J19+'[1]3.6สพป.เขต2'!J19+'[1]3.6สพม.36'!J19</f>
        <v>1262</v>
      </c>
      <c r="K19" s="63">
        <f t="shared" si="3"/>
        <v>166</v>
      </c>
      <c r="L19" s="63">
        <f>'[1]3.6สพป.เขต1'!L19+'[1]3.6สพป.เขต2'!L19</f>
        <v>73</v>
      </c>
      <c r="M19" s="63">
        <f>'[1]3.6สพป.เขต1'!M19+'[1]3.6สพป.เขต2'!M19</f>
        <v>93</v>
      </c>
      <c r="N19" s="63">
        <f t="shared" si="4"/>
        <v>0</v>
      </c>
      <c r="O19" s="63">
        <f>'[1]3.6ท้องถิ่น'!O19</f>
        <v>0</v>
      </c>
      <c r="P19" s="63">
        <f>'[1]3.6ท้องถิ่น'!P19</f>
        <v>0</v>
      </c>
      <c r="Q19" s="63">
        <f t="shared" si="5"/>
        <v>62</v>
      </c>
      <c r="R19" s="63">
        <f>'[1]3.6ตำรวจ'!R19+'[1]3.6พระพุทธ'!R19</f>
        <v>62</v>
      </c>
      <c r="S19" s="63">
        <f>'[1]3.6ตำรวจ'!S19+'[1]3.6พระพุทธ'!S19</f>
        <v>0</v>
      </c>
      <c r="T19" s="59" t="s">
        <v>40</v>
      </c>
    </row>
    <row r="20" spans="1:20" s="60" customFormat="1" ht="21.75" customHeight="1" x14ac:dyDescent="0.45">
      <c r="A20" s="59" t="s">
        <v>41</v>
      </c>
      <c r="C20" s="61"/>
      <c r="D20" s="62"/>
      <c r="E20" s="63">
        <f t="shared" si="0"/>
        <v>2838</v>
      </c>
      <c r="F20" s="63">
        <f t="shared" si="1"/>
        <v>1488</v>
      </c>
      <c r="G20" s="63">
        <f t="shared" si="1"/>
        <v>1350</v>
      </c>
      <c r="H20" s="63">
        <f t="shared" si="2"/>
        <v>2689</v>
      </c>
      <c r="I20" s="63">
        <f>'[1]3.6สพป.เขต1'!I20+'[1]3.6สพป.เขต2'!I20+'[1]3.6สพม.36'!I20</f>
        <v>1364</v>
      </c>
      <c r="J20" s="63">
        <f>'[1]3.6สพป.เขต1'!J20+'[1]3.6สพป.เขต2'!J20+'[1]3.6สพม.36'!J20</f>
        <v>1325</v>
      </c>
      <c r="K20" s="63">
        <f t="shared" si="3"/>
        <v>0</v>
      </c>
      <c r="L20" s="63">
        <f>'[1]3.6สพป.เขต1'!L20+'[1]3.6สพป.เขต2'!L20</f>
        <v>0</v>
      </c>
      <c r="M20" s="63">
        <f>'[1]3.6สพป.เขต1'!M20+'[1]3.6สพป.เขต2'!M20</f>
        <v>0</v>
      </c>
      <c r="N20" s="63">
        <f t="shared" si="4"/>
        <v>51</v>
      </c>
      <c r="O20" s="63">
        <f>'[1]3.6ท้องถิ่น'!O20</f>
        <v>26</v>
      </c>
      <c r="P20" s="63">
        <f>'[1]3.6ท้องถิ่น'!P20</f>
        <v>25</v>
      </c>
      <c r="Q20" s="63">
        <f t="shared" si="5"/>
        <v>98</v>
      </c>
      <c r="R20" s="63">
        <f>'[1]3.6ตำรวจ'!R20+'[1]3.6พระพุทธ'!R20</f>
        <v>98</v>
      </c>
      <c r="S20" s="63">
        <f>'[1]3.6ตำรวจ'!S20+'[1]3.6พระพุทธ'!S20</f>
        <v>0</v>
      </c>
      <c r="T20" s="59" t="s">
        <v>42</v>
      </c>
    </row>
    <row r="21" spans="1:20" s="60" customFormat="1" ht="21.75" customHeight="1" x14ac:dyDescent="0.45">
      <c r="A21" s="59" t="s">
        <v>43</v>
      </c>
      <c r="C21" s="64"/>
      <c r="D21" s="65"/>
      <c r="E21" s="63">
        <f t="shared" si="0"/>
        <v>1888</v>
      </c>
      <c r="F21" s="63">
        <f t="shared" si="1"/>
        <v>903</v>
      </c>
      <c r="G21" s="63">
        <f t="shared" si="1"/>
        <v>985</v>
      </c>
      <c r="H21" s="63">
        <f t="shared" si="2"/>
        <v>1888</v>
      </c>
      <c r="I21" s="63">
        <f>'[1]3.6สพป.เขต1'!I21+'[1]3.6สพป.เขต2'!I21+'[1]3.6สพม.36'!I21</f>
        <v>903</v>
      </c>
      <c r="J21" s="63">
        <f>'[1]3.6สพป.เขต1'!J21+'[1]3.6สพป.เขต2'!J21+'[1]3.6สพม.36'!J21</f>
        <v>985</v>
      </c>
      <c r="K21" s="63">
        <f t="shared" si="3"/>
        <v>0</v>
      </c>
      <c r="L21" s="63">
        <f>'[1]3.6สพป.เขต1'!L21+'[1]3.6สพป.เขต2'!L21</f>
        <v>0</v>
      </c>
      <c r="M21" s="63">
        <f>'[1]3.6สพป.เขต1'!M21+'[1]3.6สพป.เขต2'!M21</f>
        <v>0</v>
      </c>
      <c r="N21" s="63">
        <f t="shared" si="4"/>
        <v>0</v>
      </c>
      <c r="O21" s="63">
        <f>'[1]3.6ท้องถิ่น'!O21</f>
        <v>0</v>
      </c>
      <c r="P21" s="63">
        <f>'[1]3.6ท้องถิ่น'!P21</f>
        <v>0</v>
      </c>
      <c r="Q21" s="63">
        <f t="shared" si="5"/>
        <v>0</v>
      </c>
      <c r="R21" s="63">
        <f>'[1]3.6ตำรวจ'!R21+'[1]3.6พระพุทธ'!R21</f>
        <v>0</v>
      </c>
      <c r="S21" s="63">
        <f>'[1]3.6ตำรวจ'!S21+'[1]3.6พระพุทธ'!S21</f>
        <v>0</v>
      </c>
      <c r="T21" s="59" t="s">
        <v>44</v>
      </c>
    </row>
    <row r="22" spans="1:20" s="67" customFormat="1" ht="3" customHeight="1" x14ac:dyDescent="0.45">
      <c r="A22" s="42"/>
      <c r="B22" s="42"/>
      <c r="C22" s="42"/>
      <c r="D22" s="46"/>
      <c r="E22" s="66"/>
      <c r="F22" s="66"/>
      <c r="G22" s="46"/>
      <c r="H22" s="66"/>
      <c r="I22" s="66"/>
      <c r="J22" s="46"/>
      <c r="K22" s="66"/>
      <c r="L22" s="66"/>
      <c r="M22" s="46">
        <v>0</v>
      </c>
      <c r="N22" s="66"/>
      <c r="O22" s="46"/>
      <c r="P22" s="46">
        <v>0</v>
      </c>
      <c r="Q22" s="66"/>
      <c r="R22" s="66"/>
      <c r="S22" s="46"/>
      <c r="T22" s="42"/>
    </row>
    <row r="23" spans="1:20" s="67" customFormat="1" ht="3" customHeight="1" x14ac:dyDescent="0.4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67" customFormat="1" ht="19.5" x14ac:dyDescent="0.45">
      <c r="A24" s="9"/>
      <c r="B24" s="67" t="s">
        <v>45</v>
      </c>
      <c r="C24" s="9"/>
      <c r="D24" s="9"/>
      <c r="E24" s="9"/>
      <c r="F24" s="9"/>
      <c r="I24" s="68"/>
      <c r="J24" s="69"/>
      <c r="K24" s="9"/>
      <c r="L24" s="68" t="s">
        <v>46</v>
      </c>
    </row>
    <row r="25" spans="1:20" s="67" customFormat="1" ht="19.5" customHeight="1" x14ac:dyDescent="0.45">
      <c r="B25" s="67" t="s">
        <v>47</v>
      </c>
      <c r="G25" s="70"/>
      <c r="H25" s="70"/>
      <c r="I25" s="70"/>
      <c r="J25" s="70"/>
      <c r="K25" s="70"/>
      <c r="L25" s="67" t="s">
        <v>48</v>
      </c>
      <c r="Q25" s="70"/>
      <c r="R25" s="70"/>
    </row>
    <row r="26" spans="1:20" s="67" customFormat="1" ht="19.5" x14ac:dyDescent="0.45">
      <c r="B26" s="67" t="s">
        <v>49</v>
      </c>
      <c r="L26" s="67" t="s">
        <v>50</v>
      </c>
      <c r="S26" s="9"/>
      <c r="T26" s="9"/>
    </row>
    <row r="27" spans="1:20" x14ac:dyDescent="0.5">
      <c r="B27" s="67" t="s">
        <v>51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 t="s">
        <v>52</v>
      </c>
      <c r="O27" s="67"/>
      <c r="P27" s="67"/>
      <c r="Q27" s="67"/>
      <c r="R27" s="67"/>
    </row>
    <row r="28" spans="1:20" x14ac:dyDescent="0.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</sheetData>
  <mergeCells count="13">
    <mergeCell ref="Q8:S8"/>
    <mergeCell ref="N9:P9"/>
    <mergeCell ref="A12:D12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N8:P8"/>
  </mergeCells>
  <pageMargins left="0.19685039370078741" right="0.19685039370078741" top="0.59055118110236227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2019-10-04T03:02:52Z</dcterms:created>
  <dcterms:modified xsi:type="dcterms:W3CDTF">2019-10-04T03:03:04Z</dcterms:modified>
</cp:coreProperties>
</file>