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 activeTab="5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'T-14.2'!$A$1:$Q$33</definedName>
    <definedName name="_xlnm.Print_Area" localSheetId="2">'T-14.3'!$A$1:$M$39</definedName>
    <definedName name="_xlnm.Print_Area" localSheetId="3">'T-14.4'!$A$1:$Q$34</definedName>
    <definedName name="_xlnm.Print_Area" localSheetId="4">'T-14.5'!$A$1:$M$39</definedName>
    <definedName name="_xlnm.Print_Area" localSheetId="5">'T-14.6'!$A$1:$X$29</definedName>
    <definedName name="_xlnm.Print_Area" localSheetId="6">'T-14.7'!$A$1:$AA$38</definedName>
    <definedName name="_xlnm.Print_Area" localSheetId="7">'T-14.8'!$A$1:$Z$35</definedName>
  </definedNames>
  <calcPr calcId="124519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<sst xmlns="http://schemas.openxmlformats.org/spreadsheetml/2006/main" count="920" uniqueCount="310">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</sst>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5" fillId="0" borderId="8" xfId="5" applyNumberFormat="1" applyFont="1" applyBorder="1"/>
    <xf numFmtId="188" fontId="5" fillId="0" borderId="9" xfId="5" applyNumberFormat="1" applyFont="1" applyBorder="1"/>
    <xf numFmtId="188" fontId="5" fillId="0" borderId="0" xfId="5" applyNumberFormat="1" applyFont="1" applyBorder="1"/>
    <xf numFmtId="188" fontId="5" fillId="0" borderId="4" xfId="5" applyNumberFormat="1" applyFont="1" applyBorder="1"/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0" xfId="0" applyFont="1" applyBorder="1"/>
    <xf numFmtId="0" fontId="9" fillId="0" borderId="6" xfId="4" applyFont="1" applyBorder="1" applyAlignment="1">
      <alignment vertical="center"/>
    </xf>
    <xf numFmtId="188" fontId="10" fillId="0" borderId="8" xfId="5" applyNumberFormat="1" applyFont="1" applyBorder="1"/>
    <xf numFmtId="188" fontId="10" fillId="0" borderId="4" xfId="5" applyNumberFormat="1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88" fontId="9" fillId="0" borderId="7" xfId="5" applyNumberFormat="1" applyFont="1" applyBorder="1"/>
    <xf numFmtId="188" fontId="9" fillId="0" borderId="10" xfId="5" applyNumberFormat="1" applyFont="1" applyBorder="1"/>
    <xf numFmtId="188" fontId="9" fillId="0" borderId="10" xfId="5" applyNumberFormat="1" applyFont="1" applyBorder="1" applyAlignment="1">
      <alignment horizontal="right"/>
    </xf>
    <xf numFmtId="188" fontId="9" fillId="0" borderId="1" xfId="5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7" fillId="0" borderId="0" xfId="0" applyFont="1" applyFill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27</xdr:row>
      <xdr:rowOff>250030</xdr:rowOff>
    </xdr:to>
    <xdr:grpSp>
      <xdr:nvGrpSpPr>
        <xdr:cNvPr id="10342" name="Group 31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584155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="" xmlns:a16="http://schemas.microsoft.com/office/drawing/2014/main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47624</xdr:colOff>
      <xdr:row>0</xdr:row>
      <xdr:rowOff>47624</xdr:rowOff>
    </xdr:from>
    <xdr:to>
      <xdr:col>17</xdr:col>
      <xdr:colOff>85724</xdr:colOff>
      <xdr:row>31</xdr:row>
      <xdr:rowOff>76200</xdr:rowOff>
    </xdr:to>
    <xdr:grpSp>
      <xdr:nvGrpSpPr>
        <xdr:cNvPr id="11367" name="Group 82">
          <a:extLst>
            <a:ext uri="{FF2B5EF4-FFF2-40B4-BE49-F238E27FC236}">
              <a16:creationId xmlns="" xmlns:a16="http://schemas.microsoft.com/office/drawing/2014/main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524999" y="47624"/>
          <a:ext cx="647700" cy="6419851"/>
          <a:chOff x="993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="" xmlns:a16="http://schemas.microsoft.com/office/drawing/2014/main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2302666</xdr:colOff>
      <xdr:row>0</xdr:row>
      <xdr:rowOff>9524</xdr:rowOff>
    </xdr:from>
    <xdr:to>
      <xdr:col>13</xdr:col>
      <xdr:colOff>207166</xdr:colOff>
      <xdr:row>39</xdr:row>
      <xdr:rowOff>11906</xdr:rowOff>
    </xdr:to>
    <xdr:grpSp>
      <xdr:nvGrpSpPr>
        <xdr:cNvPr id="8423" name="Group 214">
          <a:extLst>
            <a:ext uri="{FF2B5EF4-FFF2-40B4-BE49-F238E27FC236}">
              <a16:creationId xmlns="" xmlns:a16="http://schemas.microsoft.com/office/drawing/2014/main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363072" y="9524"/>
          <a:ext cx="940594" cy="6634163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="" xmlns:a16="http://schemas.microsoft.com/office/drawing/2014/main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="" xmlns:a16="http://schemas.microsoft.com/office/drawing/2014/main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59714</xdr:colOff>
      <xdr:row>0</xdr:row>
      <xdr:rowOff>35719</xdr:rowOff>
    </xdr:from>
    <xdr:to>
      <xdr:col>17</xdr:col>
      <xdr:colOff>285861</xdr:colOff>
      <xdr:row>33</xdr:row>
      <xdr:rowOff>11907</xdr:rowOff>
    </xdr:to>
    <xdr:grpSp>
      <xdr:nvGrpSpPr>
        <xdr:cNvPr id="7372" name="Group 82">
          <a:extLst>
            <a:ext uri="{FF2B5EF4-FFF2-40B4-BE49-F238E27FC236}">
              <a16:creationId xmlns="" xmlns:a16="http://schemas.microsoft.com/office/drawing/2014/main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727589" y="35719"/>
          <a:ext cx="1131022" cy="6822282"/>
          <a:chOff x="988" y="0"/>
          <a:chExt cx="68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="" xmlns:a16="http://schemas.microsoft.com/office/drawing/2014/main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="" xmlns:a16="http://schemas.microsoft.com/office/drawing/2014/main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="" xmlns:a16="http://schemas.microsoft.com/office/drawing/2014/main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2276474</xdr:colOff>
      <xdr:row>0</xdr:row>
      <xdr:rowOff>9526</xdr:rowOff>
    </xdr:from>
    <xdr:to>
      <xdr:col>13</xdr:col>
      <xdr:colOff>161924</xdr:colOff>
      <xdr:row>39</xdr:row>
      <xdr:rowOff>11907</xdr:rowOff>
    </xdr:to>
    <xdr:grpSp>
      <xdr:nvGrpSpPr>
        <xdr:cNvPr id="9442" name="Group 151">
          <a:extLst>
            <a:ext uri="{FF2B5EF4-FFF2-40B4-BE49-F238E27FC236}">
              <a16:creationId xmlns="" xmlns:a16="http://schemas.microsoft.com/office/drawing/2014/main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396412" y="9526"/>
          <a:ext cx="909637" cy="6705600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="" xmlns:a16="http://schemas.microsoft.com/office/drawing/2014/main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107156</xdr:colOff>
      <xdr:row>0</xdr:row>
      <xdr:rowOff>59530</xdr:rowOff>
    </xdr:from>
    <xdr:to>
      <xdr:col>24</xdr:col>
      <xdr:colOff>11906</xdr:colOff>
      <xdr:row>27</xdr:row>
      <xdr:rowOff>202405</xdr:rowOff>
    </xdr:to>
    <xdr:grpSp>
      <xdr:nvGrpSpPr>
        <xdr:cNvPr id="2" name="Group 197">
          <a:extLst>
            <a:ext uri="{FF2B5EF4-FFF2-40B4-BE49-F238E27FC236}">
              <a16:creationId xmlns="" xmlns:a16="http://schemas.microsoft.com/office/drawing/2014/main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29750" y="59530"/>
          <a:ext cx="535781" cy="6393656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107159</xdr:colOff>
      <xdr:row>0</xdr:row>
      <xdr:rowOff>0</xdr:rowOff>
    </xdr:from>
    <xdr:to>
      <xdr:col>27</xdr:col>
      <xdr:colOff>97815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="" xmlns:a16="http://schemas.microsoft.com/office/drawing/2014/main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620253" y="0"/>
          <a:ext cx="621687" cy="6705600"/>
          <a:chOff x="950" y="0"/>
          <a:chExt cx="75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202399</xdr:colOff>
      <xdr:row>0</xdr:row>
      <xdr:rowOff>71436</xdr:rowOff>
    </xdr:from>
    <xdr:to>
      <xdr:col>26</xdr:col>
      <xdr:colOff>140487</xdr:colOff>
      <xdr:row>34</xdr:row>
      <xdr:rowOff>59530</xdr:rowOff>
    </xdr:to>
    <xdr:grpSp>
      <xdr:nvGrpSpPr>
        <xdr:cNvPr id="3" name="Group 33">
          <a:extLst>
            <a:ext uri="{FF2B5EF4-FFF2-40B4-BE49-F238E27FC236}">
              <a16:creationId xmlns="" xmlns:a16="http://schemas.microsoft.com/office/drawing/2014/main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584524" y="71436"/>
          <a:ext cx="664369" cy="6584157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view="pageBreakPreview" zoomScale="80" zoomScaleSheetLayoutView="80" workbookViewId="0">
      <selection activeCell="R28" sqref="R28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</row>
    <row r="5" spans="1:15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3"/>
    </row>
    <row r="6" spans="1:15" s="6" customFormat="1" ht="20.25" customHeight="1">
      <c r="A6" s="231" t="s">
        <v>3</v>
      </c>
      <c r="B6" s="232"/>
      <c r="C6" s="232"/>
      <c r="D6" s="233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18"/>
    </row>
    <row r="7" spans="1:15" s="6" customFormat="1" ht="20.25" customHeight="1">
      <c r="A7" s="236" t="s">
        <v>14</v>
      </c>
      <c r="B7" s="236"/>
      <c r="C7" s="236"/>
      <c r="D7" s="237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1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29" t="s">
        <v>92</v>
      </c>
      <c r="B10" s="229"/>
      <c r="C10" s="229"/>
      <c r="D10" s="230"/>
      <c r="E10" s="68">
        <v>511</v>
      </c>
      <c r="F10" s="68">
        <v>2010900</v>
      </c>
      <c r="G10" s="68">
        <v>402</v>
      </c>
      <c r="H10" s="71">
        <v>1818425</v>
      </c>
      <c r="I10" s="68">
        <v>109</v>
      </c>
      <c r="J10" s="68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ht="21" customHeight="1">
      <c r="A11" s="229" t="s">
        <v>93</v>
      </c>
      <c r="B11" s="229"/>
      <c r="C11" s="229"/>
      <c r="D11" s="230"/>
      <c r="E11" s="68">
        <v>574</v>
      </c>
      <c r="F11" s="69">
        <v>2038020</v>
      </c>
      <c r="G11" s="69">
        <v>430</v>
      </c>
      <c r="H11" s="70">
        <v>1793160</v>
      </c>
      <c r="I11" s="68">
        <v>144</v>
      </c>
      <c r="J11" s="68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ht="21" customHeight="1">
      <c r="A12" s="229" t="s">
        <v>94</v>
      </c>
      <c r="B12" s="229"/>
      <c r="C12" s="229"/>
      <c r="D12" s="230"/>
      <c r="E12" s="68">
        <v>501</v>
      </c>
      <c r="F12" s="69">
        <v>1725630.1</v>
      </c>
      <c r="G12" s="69">
        <v>378</v>
      </c>
      <c r="H12" s="70">
        <v>1450620</v>
      </c>
      <c r="I12" s="68">
        <v>123</v>
      </c>
      <c r="J12" s="68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ht="21" customHeight="1">
      <c r="A13" s="229" t="s">
        <v>95</v>
      </c>
      <c r="B13" s="229"/>
      <c r="C13" s="229"/>
      <c r="D13" s="230"/>
      <c r="E13" s="68">
        <v>596</v>
      </c>
      <c r="F13" s="69">
        <v>2765286</v>
      </c>
      <c r="G13" s="69">
        <v>468</v>
      </c>
      <c r="H13" s="70">
        <v>2531166</v>
      </c>
      <c r="I13" s="68">
        <v>128</v>
      </c>
      <c r="J13" s="68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ht="21" customHeight="1">
      <c r="A14" s="229" t="s">
        <v>96</v>
      </c>
      <c r="B14" s="229"/>
      <c r="C14" s="229"/>
      <c r="D14" s="230"/>
      <c r="E14" s="68">
        <v>625</v>
      </c>
      <c r="F14" s="69">
        <v>3321841</v>
      </c>
      <c r="G14" s="69">
        <v>480</v>
      </c>
      <c r="H14" s="70">
        <v>3122811</v>
      </c>
      <c r="I14" s="68">
        <v>145</v>
      </c>
      <c r="J14" s="68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ht="21" customHeight="1">
      <c r="A15" s="229" t="s">
        <v>97</v>
      </c>
      <c r="B15" s="229"/>
      <c r="C15" s="229"/>
      <c r="D15" s="230"/>
      <c r="E15" s="68">
        <v>842</v>
      </c>
      <c r="F15" s="69">
        <v>2582370</v>
      </c>
      <c r="G15" s="69">
        <v>636</v>
      </c>
      <c r="H15" s="70">
        <v>2252950</v>
      </c>
      <c r="I15" s="68">
        <v>206</v>
      </c>
      <c r="J15" s="68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ht="21" customHeight="1">
      <c r="A16" s="229" t="s">
        <v>98</v>
      </c>
      <c r="B16" s="229"/>
      <c r="C16" s="229"/>
      <c r="D16" s="230"/>
      <c r="E16" s="68">
        <v>947</v>
      </c>
      <c r="F16" s="69">
        <v>3511097</v>
      </c>
      <c r="G16" s="69">
        <v>694</v>
      </c>
      <c r="H16" s="70">
        <v>3132500</v>
      </c>
      <c r="I16" s="68">
        <v>253</v>
      </c>
      <c r="J16" s="68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ht="21" customHeight="1">
      <c r="A17" s="229" t="s">
        <v>99</v>
      </c>
      <c r="B17" s="229"/>
      <c r="C17" s="229"/>
      <c r="D17" s="230"/>
      <c r="E17" s="68">
        <v>1248</v>
      </c>
      <c r="F17" s="69">
        <v>4794096.13</v>
      </c>
      <c r="G17" s="69">
        <v>996</v>
      </c>
      <c r="H17" s="70">
        <v>4355700</v>
      </c>
      <c r="I17" s="68">
        <v>252</v>
      </c>
      <c r="J17" s="68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ht="21" customHeight="1">
      <c r="A18" s="229" t="s">
        <v>100</v>
      </c>
      <c r="B18" s="229"/>
      <c r="C18" s="229"/>
      <c r="D18" s="230"/>
      <c r="E18" s="68">
        <v>1290</v>
      </c>
      <c r="F18" s="69">
        <v>3044150</v>
      </c>
      <c r="G18" s="69">
        <v>996</v>
      </c>
      <c r="H18" s="70">
        <v>2637050</v>
      </c>
      <c r="I18" s="68">
        <v>294</v>
      </c>
      <c r="J18" s="68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ht="21" customHeight="1">
      <c r="A19" s="229" t="s">
        <v>101</v>
      </c>
      <c r="B19" s="229"/>
      <c r="C19" s="229"/>
      <c r="D19" s="230"/>
      <c r="E19" s="68">
        <v>1433</v>
      </c>
      <c r="F19" s="69">
        <v>3451136.1</v>
      </c>
      <c r="G19" s="69">
        <v>1112</v>
      </c>
      <c r="H19" s="70">
        <v>2856786.1</v>
      </c>
      <c r="I19" s="68">
        <v>321</v>
      </c>
      <c r="J19" s="68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21" t="s">
        <v>45</v>
      </c>
    </row>
    <row r="23" spans="1:14" s="6" customFormat="1" ht="19.5">
      <c r="A23" s="21"/>
      <c r="B23" s="22" t="s">
        <v>102</v>
      </c>
      <c r="C23" s="22"/>
      <c r="D23" s="22"/>
      <c r="E23" s="22"/>
      <c r="F23" s="22"/>
      <c r="K23" s="21"/>
      <c r="L23" s="21"/>
      <c r="M23" s="21"/>
      <c r="N23" s="21"/>
    </row>
    <row r="24" spans="1:14">
      <c r="B24" s="22" t="s">
        <v>103</v>
      </c>
      <c r="C24" s="22"/>
      <c r="D24" s="21"/>
      <c r="E24" s="21"/>
      <c r="F24" s="21"/>
      <c r="G24" s="21"/>
      <c r="H24" s="21"/>
      <c r="I24" s="22" t="s">
        <v>30</v>
      </c>
      <c r="J24" s="22"/>
      <c r="K24" s="21"/>
      <c r="L24" s="21"/>
      <c r="M24" s="21"/>
    </row>
  </sheetData>
  <mergeCells count="24">
    <mergeCell ref="A17:D17"/>
    <mergeCell ref="A18:D18"/>
    <mergeCell ref="A19:D19"/>
    <mergeCell ref="A12:D12"/>
    <mergeCell ref="A13:D13"/>
    <mergeCell ref="A14:D14"/>
    <mergeCell ref="A15:D15"/>
    <mergeCell ref="A16:D16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showGridLines="0" view="pageBreakPreview" zoomScaleSheetLayoutView="100" workbookViewId="0">
      <selection activeCell="Q35" sqref="Q35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8554687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201">
        <v>1433</v>
      </c>
      <c r="F10" s="201">
        <v>3451136.1</v>
      </c>
      <c r="G10" s="201">
        <v>1112</v>
      </c>
      <c r="H10" s="202">
        <v>2856786.1</v>
      </c>
      <c r="I10" s="201">
        <v>321</v>
      </c>
      <c r="J10" s="201">
        <v>594350</v>
      </c>
      <c r="K10" s="203" t="s">
        <v>144</v>
      </c>
      <c r="L10" s="203" t="s">
        <v>144</v>
      </c>
      <c r="M10" s="203" t="s">
        <v>144</v>
      </c>
      <c r="N10" s="203" t="s">
        <v>144</v>
      </c>
      <c r="O10" s="50" t="s">
        <v>11</v>
      </c>
    </row>
    <row r="11" spans="1:16" ht="17.100000000000001" customHeight="1">
      <c r="A11" s="184"/>
      <c r="B11" s="47" t="s">
        <v>106</v>
      </c>
      <c r="C11" s="184"/>
      <c r="D11" s="185"/>
      <c r="E11" s="62">
        <v>271</v>
      </c>
      <c r="F11" s="63">
        <v>486086</v>
      </c>
      <c r="G11" s="63">
        <v>179</v>
      </c>
      <c r="H11" s="64">
        <v>389936</v>
      </c>
      <c r="I11" s="62">
        <v>92</v>
      </c>
      <c r="J11" s="62">
        <v>96150</v>
      </c>
      <c r="K11" s="204" t="s">
        <v>144</v>
      </c>
      <c r="L11" s="204" t="s">
        <v>144</v>
      </c>
      <c r="M11" s="204" t="s">
        <v>144</v>
      </c>
      <c r="N11" s="204" t="s">
        <v>144</v>
      </c>
      <c r="O11" s="51" t="s">
        <v>125</v>
      </c>
    </row>
    <row r="12" spans="1:16" ht="17.100000000000001" customHeight="1">
      <c r="A12" s="184"/>
      <c r="B12" s="47" t="s">
        <v>107</v>
      </c>
      <c r="C12" s="184"/>
      <c r="D12" s="185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204" t="s">
        <v>144</v>
      </c>
      <c r="L12" s="204" t="s">
        <v>144</v>
      </c>
      <c r="M12" s="204" t="s">
        <v>144</v>
      </c>
      <c r="N12" s="204" t="s">
        <v>144</v>
      </c>
      <c r="O12" s="51" t="s">
        <v>126</v>
      </c>
    </row>
    <row r="13" spans="1:16" ht="17.100000000000001" customHeight="1">
      <c r="A13" s="184"/>
      <c r="B13" s="48" t="s">
        <v>108</v>
      </c>
      <c r="C13" s="184"/>
      <c r="D13" s="185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204" t="s">
        <v>144</v>
      </c>
      <c r="L13" s="204" t="s">
        <v>144</v>
      </c>
      <c r="M13" s="204" t="s">
        <v>144</v>
      </c>
      <c r="N13" s="204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688</v>
      </c>
      <c r="F14" s="63">
        <v>1617050</v>
      </c>
      <c r="G14" s="63">
        <v>598</v>
      </c>
      <c r="H14" s="64">
        <v>1457800</v>
      </c>
      <c r="I14" s="62">
        <v>90</v>
      </c>
      <c r="J14" s="62">
        <v>159250</v>
      </c>
      <c r="K14" s="204" t="s">
        <v>144</v>
      </c>
      <c r="L14" s="204" t="s">
        <v>144</v>
      </c>
      <c r="M14" s="204" t="s">
        <v>144</v>
      </c>
      <c r="N14" s="204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193</v>
      </c>
      <c r="F15" s="63">
        <v>497650</v>
      </c>
      <c r="G15" s="63">
        <v>171</v>
      </c>
      <c r="H15" s="64">
        <v>445400</v>
      </c>
      <c r="I15" s="62">
        <v>22</v>
      </c>
      <c r="J15" s="62">
        <v>52250</v>
      </c>
      <c r="K15" s="204" t="s">
        <v>144</v>
      </c>
      <c r="L15" s="204" t="s">
        <v>144</v>
      </c>
      <c r="M15" s="204" t="s">
        <v>144</v>
      </c>
      <c r="N15" s="204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13</v>
      </c>
      <c r="F16" s="63">
        <v>25600</v>
      </c>
      <c r="G16" s="63">
        <v>8</v>
      </c>
      <c r="H16" s="64">
        <v>17000</v>
      </c>
      <c r="I16" s="62">
        <v>5</v>
      </c>
      <c r="J16" s="62">
        <v>8600</v>
      </c>
      <c r="K16" s="204" t="s">
        <v>144</v>
      </c>
      <c r="L16" s="204" t="s">
        <v>144</v>
      </c>
      <c r="M16" s="204" t="s">
        <v>144</v>
      </c>
      <c r="N16" s="204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13</v>
      </c>
      <c r="F17" s="63">
        <v>66100</v>
      </c>
      <c r="G17" s="63">
        <v>10</v>
      </c>
      <c r="H17" s="64">
        <v>62100</v>
      </c>
      <c r="I17" s="62">
        <v>3</v>
      </c>
      <c r="J17" s="62">
        <v>4000</v>
      </c>
      <c r="K17" s="204" t="s">
        <v>144</v>
      </c>
      <c r="L17" s="204" t="s">
        <v>144</v>
      </c>
      <c r="M17" s="204" t="s">
        <v>144</v>
      </c>
      <c r="N17" s="204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204" t="s">
        <v>144</v>
      </c>
      <c r="L18" s="204" t="s">
        <v>144</v>
      </c>
      <c r="M18" s="204" t="s">
        <v>144</v>
      </c>
      <c r="N18" s="204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204" t="s">
        <v>144</v>
      </c>
      <c r="L19" s="204" t="s">
        <v>144</v>
      </c>
      <c r="M19" s="204" t="s">
        <v>144</v>
      </c>
      <c r="N19" s="204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204" t="s">
        <v>144</v>
      </c>
      <c r="L20" s="204" t="s">
        <v>144</v>
      </c>
      <c r="M20" s="204" t="s">
        <v>144</v>
      </c>
      <c r="N20" s="204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204" t="s">
        <v>144</v>
      </c>
      <c r="L21" s="204" t="s">
        <v>144</v>
      </c>
      <c r="M21" s="204" t="s">
        <v>144</v>
      </c>
      <c r="N21" s="204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13</v>
      </c>
      <c r="F22" s="63">
        <v>47350.1</v>
      </c>
      <c r="G22" s="63">
        <v>8</v>
      </c>
      <c r="H22" s="64">
        <v>38350.1</v>
      </c>
      <c r="I22" s="62">
        <v>5</v>
      </c>
      <c r="J22" s="62">
        <v>9000</v>
      </c>
      <c r="K22" s="204" t="s">
        <v>144</v>
      </c>
      <c r="L22" s="204" t="s">
        <v>144</v>
      </c>
      <c r="M22" s="204" t="s">
        <v>144</v>
      </c>
      <c r="N22" s="204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69000</v>
      </c>
      <c r="G23" s="63">
        <v>7</v>
      </c>
      <c r="H23" s="64">
        <v>11000</v>
      </c>
      <c r="I23" s="62">
        <v>5</v>
      </c>
      <c r="J23" s="62">
        <v>58000</v>
      </c>
      <c r="K23" s="204" t="s">
        <v>144</v>
      </c>
      <c r="L23" s="204" t="s">
        <v>144</v>
      </c>
      <c r="M23" s="204" t="s">
        <v>144</v>
      </c>
      <c r="N23" s="204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96000</v>
      </c>
      <c r="G24" s="63">
        <v>10</v>
      </c>
      <c r="H24" s="64">
        <v>22000</v>
      </c>
      <c r="I24" s="62">
        <v>5</v>
      </c>
      <c r="J24" s="62">
        <v>74000</v>
      </c>
      <c r="K24" s="204" t="s">
        <v>144</v>
      </c>
      <c r="L24" s="204" t="s">
        <v>144</v>
      </c>
      <c r="M24" s="204" t="s">
        <v>144</v>
      </c>
      <c r="N24" s="204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204" t="s">
        <v>144</v>
      </c>
      <c r="L25" s="204" t="s">
        <v>144</v>
      </c>
      <c r="M25" s="204" t="s">
        <v>144</v>
      </c>
      <c r="N25" s="204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204" t="s">
        <v>144</v>
      </c>
      <c r="L26" s="204" t="s">
        <v>144</v>
      </c>
      <c r="M26" s="204" t="s">
        <v>144</v>
      </c>
      <c r="N26" s="204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204" t="s">
        <v>144</v>
      </c>
      <c r="L27" s="204" t="s">
        <v>144</v>
      </c>
      <c r="M27" s="204" t="s">
        <v>144</v>
      </c>
      <c r="N27" s="204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204" t="s">
        <v>144</v>
      </c>
      <c r="L28" s="204" t="s">
        <v>144</v>
      </c>
      <c r="M28" s="204" t="s">
        <v>144</v>
      </c>
      <c r="N28" s="204" t="s">
        <v>144</v>
      </c>
      <c r="O28" s="51" t="s">
        <v>142</v>
      </c>
    </row>
    <row r="29" spans="1:15" ht="17.100000000000001" customHeight="1">
      <c r="A29" s="118"/>
      <c r="B29" s="198" t="s">
        <v>124</v>
      </c>
      <c r="C29" s="118"/>
      <c r="D29" s="199"/>
      <c r="E29" s="205">
        <v>1</v>
      </c>
      <c r="F29" s="206">
        <v>1000</v>
      </c>
      <c r="G29" s="207" t="s">
        <v>144</v>
      </c>
      <c r="H29" s="208" t="s">
        <v>144</v>
      </c>
      <c r="I29" s="205">
        <v>1</v>
      </c>
      <c r="J29" s="205">
        <v>1000</v>
      </c>
      <c r="K29" s="209" t="s">
        <v>144</v>
      </c>
      <c r="L29" s="209" t="s">
        <v>144</v>
      </c>
      <c r="M29" s="209" t="s">
        <v>144</v>
      </c>
      <c r="N29" s="209" t="s">
        <v>144</v>
      </c>
      <c r="O29" s="200" t="s">
        <v>143</v>
      </c>
    </row>
    <row r="30" spans="1:15" ht="3" customHeight="1"/>
    <row r="31" spans="1:15" ht="17.100000000000001" customHeight="1">
      <c r="B31" s="21" t="s">
        <v>45</v>
      </c>
    </row>
    <row r="32" spans="1:15" s="6" customFormat="1" ht="10.5" customHeight="1">
      <c r="A32" s="21"/>
      <c r="B32" s="22" t="s">
        <v>102</v>
      </c>
      <c r="C32" s="22"/>
      <c r="D32" s="22"/>
      <c r="E32" s="22"/>
      <c r="F32" s="22"/>
      <c r="K32" s="21"/>
      <c r="L32" s="21"/>
      <c r="M32" s="21"/>
      <c r="N32" s="21"/>
      <c r="O32" s="21"/>
    </row>
    <row r="33" spans="2:13" ht="14.25" customHeight="1">
      <c r="B33" s="22" t="s">
        <v>103</v>
      </c>
      <c r="C33" s="22"/>
      <c r="D33" s="21"/>
      <c r="E33" s="21"/>
      <c r="F33" s="21"/>
      <c r="G33" s="21"/>
      <c r="H33" s="21"/>
      <c r="I33" s="22" t="s">
        <v>30</v>
      </c>
      <c r="J33" s="22"/>
      <c r="K33" s="21"/>
      <c r="L33" s="21"/>
      <c r="M33" s="21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39370078740157483" right="0.39370078740157483" top="0.78740157480314965" bottom="0.39370078740157483" header="0.51181102362204722" footer="0.39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BreakPreview" zoomScale="80" zoomScaleSheetLayoutView="80" workbookViewId="0">
      <selection activeCell="Q37" sqref="Q37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6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35"/>
      <c r="B4" s="36"/>
      <c r="C4" s="36"/>
      <c r="D4" s="36"/>
      <c r="E4" s="240" t="s">
        <v>89</v>
      </c>
      <c r="F4" s="241"/>
      <c r="G4" s="241"/>
      <c r="H4" s="241"/>
      <c r="I4" s="242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1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4.25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3.5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2" customHeight="1">
      <c r="A10" s="238" t="s">
        <v>15</v>
      </c>
      <c r="B10" s="238"/>
      <c r="C10" s="238"/>
      <c r="D10" s="239"/>
      <c r="E10" s="60">
        <v>1433</v>
      </c>
      <c r="F10" s="60">
        <v>1112</v>
      </c>
      <c r="G10" s="57">
        <v>321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27"/>
      <c r="F16" s="28"/>
      <c r="G16" s="2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241</v>
      </c>
      <c r="F18" s="28">
        <v>165</v>
      </c>
      <c r="G18" s="22">
        <v>76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27"/>
      <c r="F19" s="28"/>
      <c r="G19" s="2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221</v>
      </c>
      <c r="F21" s="28">
        <v>194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64</v>
      </c>
      <c r="F23" s="28">
        <v>30</v>
      </c>
      <c r="G23" s="22">
        <v>34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315</v>
      </c>
      <c r="F24" s="28">
        <v>310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74</v>
      </c>
      <c r="F25" s="28">
        <v>62</v>
      </c>
      <c r="G25" s="22">
        <v>12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27">
        <v>8</v>
      </c>
      <c r="F26" s="59" t="s">
        <v>144</v>
      </c>
      <c r="G26" s="22">
        <v>8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27"/>
      <c r="F28" s="28"/>
      <c r="G28" s="2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116</v>
      </c>
      <c r="F31" s="28">
        <v>103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58</v>
      </c>
      <c r="F32" s="28">
        <v>48</v>
      </c>
      <c r="G32" s="22">
        <v>10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2.75" customHeight="1">
      <c r="A33" s="30"/>
      <c r="C33" s="30"/>
      <c r="D33" s="33"/>
      <c r="E33" s="27"/>
      <c r="F33" s="28"/>
      <c r="G33" s="2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2.75" customHeight="1">
      <c r="A35" s="30"/>
      <c r="B35" s="30" t="s">
        <v>65</v>
      </c>
      <c r="C35" s="30"/>
      <c r="D35" s="33"/>
      <c r="E35" s="27"/>
      <c r="F35" s="28"/>
      <c r="G35" s="2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>
      <c r="K38" s="3"/>
    </row>
    <row r="39" spans="1:11" s="6" customFormat="1" ht="15" customHeight="1">
      <c r="A39" s="21"/>
      <c r="B39" s="22" t="s">
        <v>102</v>
      </c>
      <c r="C39" s="22"/>
      <c r="D39" s="22"/>
      <c r="E39" s="22"/>
      <c r="G39" s="22" t="s">
        <v>147</v>
      </c>
      <c r="I39" s="21"/>
      <c r="J39" s="21"/>
      <c r="K39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view="pageBreakPreview" zoomScale="80" zoomScaleSheetLayoutView="80" workbookViewId="0">
      <selection activeCell="Q36" sqref="Q36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45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60">
        <v>1414</v>
      </c>
      <c r="F10" s="60">
        <v>3322736.1</v>
      </c>
      <c r="G10" s="60">
        <v>1099</v>
      </c>
      <c r="H10" s="61">
        <v>2856786.1</v>
      </c>
      <c r="I10" s="60">
        <v>315</v>
      </c>
      <c r="J10" s="60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17.100000000000001" customHeight="1">
      <c r="A11" s="43"/>
      <c r="B11" s="47" t="s">
        <v>106</v>
      </c>
      <c r="C11" s="43"/>
      <c r="D11" s="44"/>
      <c r="E11" s="62">
        <v>268</v>
      </c>
      <c r="F11" s="63">
        <v>486086</v>
      </c>
      <c r="G11" s="63">
        <v>176</v>
      </c>
      <c r="H11" s="64">
        <v>389936</v>
      </c>
      <c r="I11" s="62">
        <v>92</v>
      </c>
      <c r="J11" s="62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17.100000000000001" customHeight="1">
      <c r="A12" s="43"/>
      <c r="B12" s="47" t="s">
        <v>107</v>
      </c>
      <c r="C12" s="43"/>
      <c r="D12" s="44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17.100000000000001" customHeight="1">
      <c r="A13" s="43"/>
      <c r="B13" s="48" t="s">
        <v>108</v>
      </c>
      <c r="C13" s="43"/>
      <c r="D13" s="44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680</v>
      </c>
      <c r="F14" s="63">
        <v>1616050</v>
      </c>
      <c r="G14" s="63">
        <v>591</v>
      </c>
      <c r="H14" s="64">
        <v>1457800</v>
      </c>
      <c r="I14" s="62">
        <v>89</v>
      </c>
      <c r="J14" s="62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192</v>
      </c>
      <c r="F15" s="63">
        <v>497650</v>
      </c>
      <c r="G15" s="63">
        <v>170</v>
      </c>
      <c r="H15" s="64">
        <v>445400</v>
      </c>
      <c r="I15" s="62">
        <v>22</v>
      </c>
      <c r="J15" s="62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8</v>
      </c>
      <c r="F16" s="63">
        <v>17000</v>
      </c>
      <c r="G16" s="63">
        <v>8</v>
      </c>
      <c r="H16" s="64">
        <v>17000</v>
      </c>
      <c r="I16" s="67" t="s">
        <v>144</v>
      </c>
      <c r="J16" s="67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12</v>
      </c>
      <c r="F17" s="63">
        <v>66100</v>
      </c>
      <c r="G17" s="63">
        <v>9</v>
      </c>
      <c r="H17" s="64">
        <v>62100</v>
      </c>
      <c r="I17" s="62">
        <v>3</v>
      </c>
      <c r="J17" s="62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12</v>
      </c>
      <c r="F22" s="63">
        <v>47350</v>
      </c>
      <c r="G22" s="63">
        <v>7</v>
      </c>
      <c r="H22" s="64">
        <v>38350.1</v>
      </c>
      <c r="I22" s="62">
        <v>5</v>
      </c>
      <c r="J22" s="62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16800</v>
      </c>
      <c r="G23" s="63">
        <v>7</v>
      </c>
      <c r="H23" s="64">
        <v>11000</v>
      </c>
      <c r="I23" s="62">
        <v>5</v>
      </c>
      <c r="J23" s="62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29400</v>
      </c>
      <c r="G24" s="63">
        <v>10</v>
      </c>
      <c r="H24" s="64">
        <v>22000</v>
      </c>
      <c r="I24" s="62">
        <v>5</v>
      </c>
      <c r="J24" s="62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17.100000000000001" customHeight="1">
      <c r="A29" s="35"/>
      <c r="B29" s="48" t="s">
        <v>124</v>
      </c>
      <c r="C29" s="35"/>
      <c r="D29" s="49"/>
      <c r="E29" s="62">
        <v>1</v>
      </c>
      <c r="F29" s="63">
        <v>1000</v>
      </c>
      <c r="G29" s="65" t="s">
        <v>144</v>
      </c>
      <c r="H29" s="66" t="s">
        <v>144</v>
      </c>
      <c r="I29" s="62">
        <v>1</v>
      </c>
      <c r="J29" s="62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BreakPreview" zoomScale="80" zoomScaleSheetLayoutView="80" workbookViewId="0">
      <selection activeCell="Q19" sqref="Q19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5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46" t="s">
        <v>89</v>
      </c>
      <c r="F4" s="247"/>
      <c r="G4" s="247"/>
      <c r="H4" s="247"/>
      <c r="I4" s="248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38" t="s">
        <v>15</v>
      </c>
      <c r="B10" s="238"/>
      <c r="C10" s="238"/>
      <c r="D10" s="239"/>
      <c r="E10" s="60">
        <v>1414</v>
      </c>
      <c r="F10" s="60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0"/>
  <sheetViews>
    <sheetView showGridLines="0" tabSelected="1" view="pageBreakPreview" topLeftCell="A10" zoomScale="80" zoomScaleSheetLayoutView="80" workbookViewId="0">
      <selection activeCell="Z15" sqref="Z15"/>
    </sheetView>
  </sheetViews>
  <sheetFormatPr defaultColWidth="11" defaultRowHeight="18.75"/>
  <cols>
    <col min="1" max="1" width="1.5703125" style="104" customWidth="1"/>
    <col min="2" max="2" width="1.7109375" style="104" customWidth="1"/>
    <col min="3" max="3" width="4.42578125" style="104" customWidth="1"/>
    <col min="4" max="4" width="4.5703125" style="104" customWidth="1"/>
    <col min="5" max="5" width="11" style="104"/>
    <col min="6" max="6" width="11.85546875" style="104" customWidth="1"/>
    <col min="7" max="7" width="2.42578125" style="104" customWidth="1"/>
    <col min="8" max="8" width="12.7109375" style="104" customWidth="1"/>
    <col min="9" max="9" width="4" style="104" customWidth="1"/>
    <col min="10" max="10" width="12.140625" style="104" customWidth="1"/>
    <col min="11" max="11" width="2.7109375" style="104" customWidth="1"/>
    <col min="12" max="12" width="10.7109375" style="104" customWidth="1"/>
    <col min="13" max="13" width="3" style="104" customWidth="1"/>
    <col min="14" max="14" width="11.42578125" style="104" customWidth="1"/>
    <col min="15" max="15" width="3.28515625" style="104" customWidth="1"/>
    <col min="16" max="16" width="11.85546875" style="104" customWidth="1"/>
    <col min="17" max="17" width="2.140625" style="104" customWidth="1"/>
    <col min="18" max="18" width="11.7109375" style="104" customWidth="1"/>
    <col min="19" max="19" width="1.7109375" style="104" customWidth="1"/>
    <col min="20" max="20" width="14.7109375" style="104" customWidth="1"/>
    <col min="21" max="21" width="2.42578125" style="104" customWidth="1"/>
    <col min="22" max="22" width="2.28515625" style="104" customWidth="1"/>
    <col min="23" max="23" width="4.7109375" style="104" customWidth="1"/>
    <col min="24" max="24" width="6.85546875" style="104" hidden="1" customWidth="1"/>
    <col min="25" max="16384" width="11" style="104"/>
  </cols>
  <sheetData>
    <row r="1" spans="1:21" s="72" customFormat="1" ht="21.75">
      <c r="B1" s="72" t="s">
        <v>154</v>
      </c>
      <c r="D1" s="73">
        <v>14.6</v>
      </c>
      <c r="E1" s="74" t="s">
        <v>155</v>
      </c>
    </row>
    <row r="2" spans="1:21" s="72" customFormat="1" ht="21.75">
      <c r="B2" s="1" t="s">
        <v>31</v>
      </c>
      <c r="D2" s="73">
        <v>14.6</v>
      </c>
      <c r="E2" s="72" t="s">
        <v>156</v>
      </c>
    </row>
    <row r="3" spans="1:21" s="76" customFormat="1" ht="6" customHeight="1">
      <c r="A3" s="75"/>
    </row>
    <row r="4" spans="1:21" s="79" customFormat="1" ht="18" customHeight="1">
      <c r="A4" s="77"/>
      <c r="B4" s="78"/>
      <c r="C4" s="78"/>
      <c r="D4" s="78"/>
      <c r="E4" s="78"/>
      <c r="F4" s="266" t="s">
        <v>157</v>
      </c>
      <c r="G4" s="267"/>
      <c r="H4" s="267"/>
      <c r="I4" s="267"/>
      <c r="J4" s="267"/>
      <c r="K4" s="267"/>
      <c r="L4" s="267"/>
      <c r="M4" s="267"/>
      <c r="N4" s="267"/>
      <c r="O4" s="268"/>
      <c r="P4" s="266" t="s">
        <v>158</v>
      </c>
      <c r="Q4" s="267"/>
      <c r="R4" s="267"/>
      <c r="S4" s="267"/>
      <c r="T4" s="267"/>
      <c r="U4" s="267"/>
    </row>
    <row r="5" spans="1:21" s="79" customFormat="1" ht="18" customHeight="1">
      <c r="A5" s="80"/>
      <c r="B5" s="80"/>
      <c r="C5" s="80"/>
      <c r="D5" s="80"/>
      <c r="E5" s="80"/>
      <c r="F5" s="269" t="s">
        <v>159</v>
      </c>
      <c r="G5" s="270"/>
      <c r="H5" s="270"/>
      <c r="I5" s="270"/>
      <c r="J5" s="270"/>
      <c r="K5" s="270"/>
      <c r="L5" s="270"/>
      <c r="M5" s="270"/>
      <c r="N5" s="270"/>
      <c r="O5" s="271"/>
      <c r="P5" s="272" t="s">
        <v>160</v>
      </c>
      <c r="Q5" s="273"/>
      <c r="R5" s="273"/>
      <c r="S5" s="273"/>
      <c r="T5" s="273"/>
      <c r="U5" s="273"/>
    </row>
    <row r="6" spans="1:21" s="79" customFormat="1" ht="18" customHeight="1">
      <c r="A6" s="80"/>
      <c r="B6" s="80"/>
      <c r="C6" s="80"/>
      <c r="D6" s="80"/>
      <c r="E6" s="80"/>
      <c r="F6" s="274"/>
      <c r="G6" s="275"/>
      <c r="H6" s="258" t="s">
        <v>161</v>
      </c>
      <c r="I6" s="258"/>
      <c r="J6" s="274" t="s">
        <v>162</v>
      </c>
      <c r="K6" s="275"/>
      <c r="L6" s="259"/>
      <c r="M6" s="259"/>
      <c r="N6" s="276"/>
      <c r="O6" s="277"/>
      <c r="P6" s="256"/>
      <c r="Q6" s="259"/>
      <c r="R6" s="274"/>
      <c r="S6" s="275"/>
      <c r="T6" s="258" t="s">
        <v>163</v>
      </c>
      <c r="U6" s="258"/>
    </row>
    <row r="7" spans="1:21" s="79" customFormat="1" ht="18" customHeight="1">
      <c r="A7" s="77"/>
      <c r="B7" s="80"/>
      <c r="C7" s="80"/>
      <c r="D7" s="80"/>
      <c r="E7" s="80"/>
      <c r="F7" s="256"/>
      <c r="G7" s="257"/>
      <c r="H7" s="258" t="s">
        <v>164</v>
      </c>
      <c r="I7" s="258"/>
      <c r="J7" s="256" t="s">
        <v>165</v>
      </c>
      <c r="K7" s="257"/>
      <c r="L7" s="259"/>
      <c r="M7" s="259"/>
      <c r="N7" s="260"/>
      <c r="O7" s="261"/>
      <c r="P7" s="256"/>
      <c r="Q7" s="259"/>
      <c r="R7" s="256"/>
      <c r="S7" s="257"/>
      <c r="T7" s="258" t="s">
        <v>166</v>
      </c>
      <c r="U7" s="258"/>
    </row>
    <row r="8" spans="1:21" s="79" customFormat="1" ht="18" customHeight="1">
      <c r="A8" s="262" t="s">
        <v>3</v>
      </c>
      <c r="B8" s="262"/>
      <c r="C8" s="262"/>
      <c r="D8" s="262"/>
      <c r="E8" s="263"/>
      <c r="F8" s="256"/>
      <c r="G8" s="257"/>
      <c r="H8" s="258" t="s">
        <v>167</v>
      </c>
      <c r="I8" s="258"/>
      <c r="J8" s="256" t="s">
        <v>168</v>
      </c>
      <c r="K8" s="257"/>
      <c r="L8" s="256"/>
      <c r="M8" s="257"/>
      <c r="N8" s="260" t="s">
        <v>169</v>
      </c>
      <c r="O8" s="261"/>
      <c r="P8" s="256"/>
      <c r="Q8" s="259"/>
      <c r="R8" s="256"/>
      <c r="S8" s="257"/>
      <c r="T8" s="258" t="s">
        <v>170</v>
      </c>
      <c r="U8" s="258"/>
    </row>
    <row r="9" spans="1:21" s="79" customFormat="1" ht="18" customHeight="1">
      <c r="A9" s="264" t="s">
        <v>14</v>
      </c>
      <c r="B9" s="264"/>
      <c r="C9" s="264"/>
      <c r="D9" s="264"/>
      <c r="E9" s="265"/>
      <c r="F9" s="256"/>
      <c r="G9" s="257"/>
      <c r="H9" s="258" t="s">
        <v>171</v>
      </c>
      <c r="I9" s="258"/>
      <c r="J9" s="256" t="s">
        <v>172</v>
      </c>
      <c r="K9" s="257"/>
      <c r="L9" s="259" t="s">
        <v>173</v>
      </c>
      <c r="M9" s="259"/>
      <c r="N9" s="260" t="s">
        <v>174</v>
      </c>
      <c r="O9" s="261"/>
      <c r="P9" s="256" t="s">
        <v>175</v>
      </c>
      <c r="Q9" s="257"/>
      <c r="R9" s="256" t="s">
        <v>176</v>
      </c>
      <c r="S9" s="257"/>
      <c r="T9" s="258" t="s">
        <v>177</v>
      </c>
      <c r="U9" s="258"/>
    </row>
    <row r="10" spans="1:21" s="79" customFormat="1" ht="18" customHeight="1">
      <c r="A10" s="80"/>
      <c r="B10" s="80"/>
      <c r="C10" s="80"/>
      <c r="D10" s="80"/>
      <c r="E10" s="80"/>
      <c r="F10" s="256" t="s">
        <v>178</v>
      </c>
      <c r="G10" s="257"/>
      <c r="H10" s="258" t="s">
        <v>179</v>
      </c>
      <c r="I10" s="258"/>
      <c r="J10" s="256" t="s">
        <v>180</v>
      </c>
      <c r="K10" s="257"/>
      <c r="L10" s="256" t="s">
        <v>181</v>
      </c>
      <c r="M10" s="257"/>
      <c r="N10" s="260" t="s">
        <v>182</v>
      </c>
      <c r="O10" s="261"/>
      <c r="P10" s="256" t="s">
        <v>166</v>
      </c>
      <c r="Q10" s="257"/>
      <c r="R10" s="256" t="s">
        <v>183</v>
      </c>
      <c r="S10" s="257"/>
      <c r="T10" s="258" t="s">
        <v>184</v>
      </c>
      <c r="U10" s="258"/>
    </row>
    <row r="11" spans="1:21" s="79" customFormat="1" ht="18" customHeight="1">
      <c r="A11" s="80"/>
      <c r="B11" s="80"/>
      <c r="C11" s="80"/>
      <c r="D11" s="80"/>
      <c r="E11" s="80"/>
      <c r="F11" s="256" t="s">
        <v>183</v>
      </c>
      <c r="G11" s="257"/>
      <c r="H11" s="258" t="s">
        <v>185</v>
      </c>
      <c r="I11" s="258"/>
      <c r="J11" s="256" t="s">
        <v>186</v>
      </c>
      <c r="K11" s="257"/>
      <c r="L11" s="256" t="s">
        <v>187</v>
      </c>
      <c r="M11" s="257"/>
      <c r="N11" s="260" t="s">
        <v>188</v>
      </c>
      <c r="O11" s="261"/>
      <c r="P11" s="256" t="s">
        <v>189</v>
      </c>
      <c r="Q11" s="257"/>
      <c r="R11" s="256" t="s">
        <v>190</v>
      </c>
      <c r="S11" s="257"/>
      <c r="T11" s="258" t="s">
        <v>191</v>
      </c>
      <c r="U11" s="258"/>
    </row>
    <row r="12" spans="1:21" s="79" customFormat="1" ht="18" customHeight="1">
      <c r="A12" s="80"/>
      <c r="B12" s="80"/>
      <c r="C12" s="80"/>
      <c r="D12" s="80"/>
      <c r="E12" s="80"/>
      <c r="F12" s="256" t="s">
        <v>192</v>
      </c>
      <c r="G12" s="257"/>
      <c r="H12" s="259" t="s">
        <v>193</v>
      </c>
      <c r="I12" s="259"/>
      <c r="J12" s="256" t="s">
        <v>194</v>
      </c>
      <c r="K12" s="257"/>
      <c r="L12" s="256" t="s">
        <v>195</v>
      </c>
      <c r="M12" s="257"/>
      <c r="N12" s="260" t="s">
        <v>196</v>
      </c>
      <c r="O12" s="261"/>
      <c r="P12" s="256" t="s">
        <v>197</v>
      </c>
      <c r="Q12" s="257"/>
      <c r="R12" s="256" t="s">
        <v>184</v>
      </c>
      <c r="S12" s="257"/>
      <c r="T12" s="258" t="s">
        <v>198</v>
      </c>
      <c r="U12" s="258"/>
    </row>
    <row r="13" spans="1:21" s="79" customFormat="1" ht="18" customHeight="1">
      <c r="A13" s="81"/>
      <c r="B13" s="81"/>
      <c r="C13" s="81"/>
      <c r="D13" s="81"/>
      <c r="E13" s="81"/>
      <c r="F13" s="249" t="s">
        <v>199</v>
      </c>
      <c r="G13" s="250"/>
      <c r="H13" s="253" t="s">
        <v>200</v>
      </c>
      <c r="I13" s="253"/>
      <c r="J13" s="249" t="s">
        <v>201</v>
      </c>
      <c r="K13" s="250"/>
      <c r="L13" s="249" t="s">
        <v>200</v>
      </c>
      <c r="M13" s="250"/>
      <c r="N13" s="254" t="s">
        <v>202</v>
      </c>
      <c r="O13" s="255"/>
      <c r="P13" s="249" t="s">
        <v>200</v>
      </c>
      <c r="Q13" s="250"/>
      <c r="R13" s="249" t="s">
        <v>200</v>
      </c>
      <c r="S13" s="250"/>
      <c r="T13" s="251" t="s">
        <v>202</v>
      </c>
      <c r="U13" s="251"/>
    </row>
    <row r="14" spans="1:21" s="87" customFormat="1" ht="3" customHeight="1">
      <c r="A14" s="252"/>
      <c r="B14" s="252"/>
      <c r="C14" s="252"/>
      <c r="D14" s="252"/>
      <c r="E14" s="252"/>
      <c r="F14" s="82"/>
      <c r="G14" s="83"/>
      <c r="H14" s="84"/>
      <c r="I14" s="85"/>
      <c r="J14" s="86"/>
      <c r="K14" s="83"/>
      <c r="L14" s="84"/>
      <c r="M14" s="85"/>
      <c r="N14" s="86"/>
      <c r="O14" s="83"/>
      <c r="P14" s="86"/>
      <c r="Q14" s="85"/>
      <c r="R14" s="86"/>
      <c r="S14" s="83"/>
      <c r="T14" s="84"/>
      <c r="U14" s="85"/>
    </row>
    <row r="15" spans="1:21" s="79" customFormat="1" ht="30" customHeight="1">
      <c r="A15" s="236" t="s">
        <v>95</v>
      </c>
      <c r="B15" s="236"/>
      <c r="C15" s="236"/>
      <c r="D15" s="236"/>
      <c r="E15" s="237"/>
      <c r="F15" s="210">
        <v>214</v>
      </c>
      <c r="G15" s="211"/>
      <c r="H15" s="210">
        <v>60</v>
      </c>
      <c r="I15" s="211"/>
      <c r="J15" s="210">
        <v>7</v>
      </c>
      <c r="K15" s="212"/>
      <c r="L15" s="210" t="s">
        <v>144</v>
      </c>
      <c r="M15" s="213"/>
      <c r="N15" s="192" t="s">
        <v>144</v>
      </c>
      <c r="O15" s="88"/>
      <c r="P15" s="90">
        <v>41</v>
      </c>
      <c r="Q15" s="89"/>
      <c r="R15" s="90">
        <v>5</v>
      </c>
      <c r="S15" s="88"/>
      <c r="T15" s="193" t="s">
        <v>144</v>
      </c>
      <c r="U15" s="89"/>
    </row>
    <row r="16" spans="1:21" s="79" customFormat="1" ht="30" customHeight="1">
      <c r="A16" s="236" t="s">
        <v>96</v>
      </c>
      <c r="B16" s="236"/>
      <c r="C16" s="236"/>
      <c r="D16" s="236"/>
      <c r="E16" s="237"/>
      <c r="F16" s="210">
        <v>214</v>
      </c>
      <c r="G16" s="210"/>
      <c r="H16" s="214">
        <v>60</v>
      </c>
      <c r="I16" s="210"/>
      <c r="J16" s="214">
        <v>7</v>
      </c>
      <c r="K16" s="215"/>
      <c r="L16" s="214" t="s">
        <v>144</v>
      </c>
      <c r="M16" s="216"/>
      <c r="N16" s="192" t="s">
        <v>144</v>
      </c>
      <c r="O16" s="88"/>
      <c r="P16" s="90">
        <v>41</v>
      </c>
      <c r="Q16" s="89"/>
      <c r="R16" s="90">
        <v>5</v>
      </c>
      <c r="S16" s="88"/>
      <c r="T16" s="193" t="s">
        <v>144</v>
      </c>
      <c r="U16" s="89"/>
    </row>
    <row r="17" spans="1:21" s="79" customFormat="1" ht="30" customHeight="1">
      <c r="A17" s="236" t="s">
        <v>97</v>
      </c>
      <c r="B17" s="236"/>
      <c r="C17" s="236"/>
      <c r="D17" s="236"/>
      <c r="E17" s="237"/>
      <c r="F17" s="210">
        <v>214</v>
      </c>
      <c r="G17" s="211"/>
      <c r="H17" s="210">
        <v>60</v>
      </c>
      <c r="I17" s="211"/>
      <c r="J17" s="210">
        <v>7</v>
      </c>
      <c r="K17" s="212"/>
      <c r="L17" s="210" t="s">
        <v>144</v>
      </c>
      <c r="M17" s="213"/>
      <c r="N17" s="192" t="s">
        <v>144</v>
      </c>
      <c r="O17" s="88"/>
      <c r="P17" s="90">
        <v>41</v>
      </c>
      <c r="Q17" s="89"/>
      <c r="R17" s="90">
        <v>4</v>
      </c>
      <c r="S17" s="88"/>
      <c r="T17" s="193" t="s">
        <v>144</v>
      </c>
      <c r="U17" s="89"/>
    </row>
    <row r="18" spans="1:21" s="79" customFormat="1" ht="30" customHeight="1">
      <c r="A18" s="236" t="s">
        <v>98</v>
      </c>
      <c r="B18" s="236"/>
      <c r="C18" s="236"/>
      <c r="D18" s="236"/>
      <c r="E18" s="237"/>
      <c r="F18" s="210">
        <v>214</v>
      </c>
      <c r="G18" s="210"/>
      <c r="H18" s="214">
        <v>60</v>
      </c>
      <c r="I18" s="210"/>
      <c r="J18" s="214">
        <v>7</v>
      </c>
      <c r="K18" s="215"/>
      <c r="L18" s="214" t="s">
        <v>144</v>
      </c>
      <c r="M18" s="216"/>
      <c r="N18" s="192" t="s">
        <v>144</v>
      </c>
      <c r="O18" s="88"/>
      <c r="P18" s="90">
        <v>41</v>
      </c>
      <c r="Q18" s="89"/>
      <c r="R18" s="90">
        <v>4</v>
      </c>
      <c r="S18" s="88"/>
      <c r="T18" s="193" t="s">
        <v>144</v>
      </c>
      <c r="U18" s="89"/>
    </row>
    <row r="19" spans="1:21" s="79" customFormat="1" ht="30" customHeight="1">
      <c r="A19" s="236" t="s">
        <v>99</v>
      </c>
      <c r="B19" s="236"/>
      <c r="C19" s="236"/>
      <c r="D19" s="236"/>
      <c r="E19" s="237"/>
      <c r="F19" s="210">
        <v>213</v>
      </c>
      <c r="G19" s="210"/>
      <c r="H19" s="214">
        <v>35</v>
      </c>
      <c r="I19" s="210"/>
      <c r="J19" s="214">
        <v>6</v>
      </c>
      <c r="K19" s="215"/>
      <c r="L19" s="214" t="s">
        <v>144</v>
      </c>
      <c r="M19" s="213"/>
      <c r="N19" s="192" t="s">
        <v>144</v>
      </c>
      <c r="O19" s="88"/>
      <c r="P19" s="90">
        <v>25</v>
      </c>
      <c r="Q19" s="89"/>
      <c r="R19" s="90">
        <v>4</v>
      </c>
      <c r="S19" s="88"/>
      <c r="T19" s="193" t="s">
        <v>144</v>
      </c>
      <c r="U19" s="89"/>
    </row>
    <row r="20" spans="1:21" s="79" customFormat="1" ht="3" customHeight="1">
      <c r="A20" s="91"/>
      <c r="B20" s="91"/>
      <c r="C20" s="91"/>
      <c r="D20" s="91"/>
      <c r="E20" s="91"/>
      <c r="F20" s="92"/>
      <c r="G20" s="93"/>
      <c r="H20" s="94"/>
      <c r="I20" s="94"/>
      <c r="J20" s="95"/>
      <c r="K20" s="96"/>
      <c r="L20" s="97"/>
      <c r="M20" s="97"/>
      <c r="N20" s="95"/>
      <c r="O20" s="96"/>
      <c r="P20" s="97"/>
      <c r="Q20" s="97"/>
      <c r="R20" s="95"/>
      <c r="S20" s="96"/>
      <c r="T20" s="97"/>
      <c r="U20" s="97"/>
    </row>
    <row r="21" spans="1:21" s="79" customFormat="1" ht="3" customHeight="1">
      <c r="A21" s="98"/>
      <c r="B21" s="98"/>
      <c r="C21" s="98"/>
      <c r="D21" s="98"/>
      <c r="E21" s="98"/>
      <c r="F21" s="98"/>
      <c r="G21" s="98"/>
      <c r="H21" s="98"/>
      <c r="I21" s="98"/>
      <c r="J21" s="99"/>
      <c r="K21" s="99"/>
      <c r="L21" s="99"/>
      <c r="M21" s="99"/>
      <c r="N21" s="99"/>
      <c r="O21" s="99"/>
      <c r="P21" s="99"/>
      <c r="Q21" s="100"/>
    </row>
    <row r="22" spans="1:21" s="79" customFormat="1" ht="18" customHeight="1">
      <c r="A22" s="91"/>
      <c r="B22" s="91"/>
      <c r="C22" s="101" t="s">
        <v>203</v>
      </c>
      <c r="D22" s="102" t="s">
        <v>293</v>
      </c>
      <c r="E22" s="91"/>
      <c r="F22" s="91"/>
      <c r="G22" s="91"/>
      <c r="H22" s="91"/>
      <c r="I22" s="91"/>
      <c r="J22" s="100"/>
      <c r="K22" s="100"/>
      <c r="L22" s="100"/>
      <c r="M22" s="100"/>
      <c r="N22" s="100"/>
      <c r="O22" s="100"/>
      <c r="P22" s="100"/>
      <c r="Q22" s="100"/>
    </row>
    <row r="23" spans="1:21" s="79" customFormat="1" ht="18" customHeight="1">
      <c r="A23" s="91"/>
      <c r="B23" s="91"/>
      <c r="C23" s="101" t="s">
        <v>204</v>
      </c>
      <c r="D23" s="102" t="s">
        <v>294</v>
      </c>
      <c r="E23" s="91"/>
      <c r="F23" s="91"/>
      <c r="G23" s="91"/>
      <c r="H23" s="91"/>
      <c r="I23" s="91"/>
      <c r="J23" s="100"/>
      <c r="K23" s="100"/>
      <c r="L23" s="100"/>
      <c r="M23" s="100"/>
      <c r="N23" s="100"/>
      <c r="O23" s="100"/>
      <c r="P23" s="100"/>
      <c r="Q23" s="100"/>
    </row>
    <row r="24" spans="1:21" s="79" customFormat="1" ht="18" customHeight="1">
      <c r="A24" s="102"/>
      <c r="B24" s="102"/>
      <c r="C24" s="103" t="s">
        <v>205</v>
      </c>
      <c r="D24" s="102" t="s">
        <v>206</v>
      </c>
      <c r="E24" s="102"/>
      <c r="F24" s="102"/>
      <c r="G24" s="91"/>
      <c r="H24" s="91"/>
      <c r="I24" s="91"/>
      <c r="J24" s="100"/>
      <c r="K24" s="100"/>
      <c r="L24" s="100"/>
      <c r="M24" s="100"/>
      <c r="N24" s="100"/>
      <c r="O24" s="100"/>
      <c r="P24" s="100"/>
      <c r="Q24" s="100"/>
    </row>
    <row r="25" spans="1:21" s="79" customFormat="1" ht="18" customHeight="1">
      <c r="A25" s="102"/>
      <c r="B25" s="102"/>
      <c r="C25" s="103" t="s">
        <v>207</v>
      </c>
      <c r="D25" s="102" t="s">
        <v>208</v>
      </c>
      <c r="E25" s="102"/>
      <c r="F25" s="102"/>
      <c r="G25" s="91"/>
      <c r="H25" s="91"/>
      <c r="I25" s="91"/>
      <c r="J25" s="100"/>
      <c r="K25" s="100"/>
      <c r="L25" s="100"/>
      <c r="M25" s="100"/>
      <c r="N25" s="100"/>
      <c r="O25" s="100"/>
      <c r="P25" s="100"/>
      <c r="Q25" s="100"/>
    </row>
    <row r="26" spans="1:21" s="79" customFormat="1" ht="18" customHeight="1">
      <c r="A26" s="91"/>
      <c r="B26" s="91"/>
      <c r="C26" s="101"/>
      <c r="D26" s="102"/>
      <c r="E26" s="91"/>
      <c r="F26" s="91"/>
      <c r="G26" s="91"/>
      <c r="H26" s="91"/>
      <c r="I26" s="91"/>
      <c r="J26" s="100"/>
      <c r="K26" s="100"/>
      <c r="L26" s="100"/>
      <c r="M26" s="100"/>
      <c r="N26" s="100"/>
      <c r="O26" s="100"/>
      <c r="P26" s="100"/>
      <c r="Q26" s="100"/>
    </row>
    <row r="27" spans="1:21" s="102" customFormat="1" ht="18" customHeight="1"/>
    <row r="28" spans="1:21" s="102" customFormat="1" ht="18" customHeight="1"/>
    <row r="29" spans="1:21" s="102" customFormat="1"/>
    <row r="30" spans="1:21">
      <c r="C30" s="105"/>
    </row>
  </sheetData>
  <mergeCells count="76"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  <mergeCell ref="F7:G7"/>
    <mergeCell ref="H7:I7"/>
    <mergeCell ref="J7:K7"/>
    <mergeCell ref="L7:M7"/>
    <mergeCell ref="N7:O7"/>
    <mergeCell ref="P7:Q7"/>
    <mergeCell ref="R7:S7"/>
    <mergeCell ref="T7:U7"/>
    <mergeCell ref="P8:Q8"/>
    <mergeCell ref="R8:S8"/>
    <mergeCell ref="T8:U8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view="pageBreakPreview" zoomScale="80" zoomScaleSheetLayoutView="80" workbookViewId="0">
      <selection activeCell="AE37" sqref="AE37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9.28515625" style="114" customWidth="1"/>
    <col min="6" max="6" width="11.140625" style="114" customWidth="1"/>
    <col min="7" max="7" width="8.28515625" style="114" customWidth="1"/>
    <col min="8" max="8" width="1" style="114" customWidth="1"/>
    <col min="9" max="9" width="8.28515625" style="114" customWidth="1"/>
    <col min="10" max="10" width="1" style="114" customWidth="1"/>
    <col min="11" max="11" width="8.28515625" style="114" customWidth="1"/>
    <col min="12" max="12" width="1" style="114" customWidth="1"/>
    <col min="13" max="13" width="8.7109375" style="114" customWidth="1"/>
    <col min="14" max="14" width="1" style="114" customWidth="1"/>
    <col min="15" max="15" width="8.28515625" style="114" customWidth="1"/>
    <col min="16" max="16" width="1" style="114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4" customWidth="1"/>
    <col min="24" max="24" width="30.7109375" style="114" customWidth="1"/>
    <col min="25" max="25" width="2.28515625" style="114" customWidth="1"/>
    <col min="26" max="26" width="4.5703125" style="35" customWidth="1"/>
    <col min="27" max="27" width="4.85546875" style="114" customWidth="1"/>
    <col min="28" max="16384" width="9.140625" style="114"/>
  </cols>
  <sheetData>
    <row r="1" spans="1:26" s="5" customFormat="1" ht="21.75" customHeight="1">
      <c r="A1" s="1" t="s">
        <v>0</v>
      </c>
      <c r="D1" s="106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6">
        <v>14.7</v>
      </c>
      <c r="E2" s="107" t="s">
        <v>210</v>
      </c>
      <c r="Z2" s="7"/>
    </row>
    <row r="3" spans="1:26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 t="s">
        <v>292</v>
      </c>
      <c r="Y3" s="111"/>
    </row>
    <row r="4" spans="1:26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18" customHeight="1">
      <c r="A5" s="280" t="s">
        <v>211</v>
      </c>
      <c r="B5" s="280"/>
      <c r="C5" s="280"/>
      <c r="D5" s="280"/>
      <c r="E5" s="280"/>
      <c r="F5" s="113"/>
      <c r="G5" s="284" t="s">
        <v>212</v>
      </c>
      <c r="H5" s="284"/>
      <c r="I5" s="284"/>
      <c r="J5" s="284"/>
      <c r="K5" s="284"/>
      <c r="L5" s="284"/>
      <c r="M5" s="284"/>
      <c r="N5" s="285"/>
      <c r="O5" s="284" t="s">
        <v>213</v>
      </c>
      <c r="P5" s="284"/>
      <c r="Q5" s="284"/>
      <c r="R5" s="284"/>
      <c r="S5" s="284"/>
      <c r="T5" s="285"/>
      <c r="U5" s="36"/>
      <c r="V5" s="36"/>
      <c r="W5" s="280" t="s">
        <v>214</v>
      </c>
      <c r="X5" s="280"/>
      <c r="Y5" s="45"/>
      <c r="Z5" s="45"/>
    </row>
    <row r="6" spans="1:26" ht="19.5" customHeight="1">
      <c r="A6" s="281"/>
      <c r="B6" s="281"/>
      <c r="C6" s="281"/>
      <c r="D6" s="281"/>
      <c r="E6" s="282"/>
      <c r="F6" s="115" t="s">
        <v>215</v>
      </c>
      <c r="G6" s="286" t="s">
        <v>216</v>
      </c>
      <c r="H6" s="286"/>
      <c r="I6" s="286"/>
      <c r="J6" s="286"/>
      <c r="K6" s="286"/>
      <c r="L6" s="286"/>
      <c r="M6" s="286"/>
      <c r="N6" s="287"/>
      <c r="O6" s="286" t="s">
        <v>217</v>
      </c>
      <c r="P6" s="286"/>
      <c r="Q6" s="286"/>
      <c r="R6" s="286"/>
      <c r="S6" s="286"/>
      <c r="T6" s="287"/>
      <c r="U6" s="45"/>
      <c r="V6" s="45"/>
      <c r="W6" s="282"/>
      <c r="X6" s="281"/>
      <c r="Y6" s="116"/>
    </row>
    <row r="7" spans="1:26" ht="15.75" customHeight="1">
      <c r="A7" s="281"/>
      <c r="B7" s="281"/>
      <c r="C7" s="281"/>
      <c r="D7" s="281"/>
      <c r="E7" s="282"/>
      <c r="F7" s="41" t="s">
        <v>218</v>
      </c>
      <c r="G7" s="288" t="s">
        <v>219</v>
      </c>
      <c r="H7" s="289"/>
      <c r="I7" s="288">
        <v>2557</v>
      </c>
      <c r="J7" s="289"/>
      <c r="K7" s="288">
        <v>2558</v>
      </c>
      <c r="L7" s="289"/>
      <c r="M7" s="288">
        <v>2559</v>
      </c>
      <c r="N7" s="289"/>
      <c r="O7" s="288">
        <v>2557</v>
      </c>
      <c r="P7" s="289"/>
      <c r="Q7" s="288">
        <v>2558</v>
      </c>
      <c r="R7" s="289"/>
      <c r="S7" s="288">
        <v>2559</v>
      </c>
      <c r="T7" s="289"/>
      <c r="W7" s="282"/>
      <c r="X7" s="281"/>
      <c r="Y7" s="116"/>
    </row>
    <row r="8" spans="1:26" ht="15.75" customHeight="1">
      <c r="A8" s="283"/>
      <c r="B8" s="283"/>
      <c r="C8" s="283"/>
      <c r="D8" s="283"/>
      <c r="E8" s="283"/>
      <c r="F8" s="117" t="s">
        <v>220</v>
      </c>
      <c r="G8" s="278" t="s">
        <v>221</v>
      </c>
      <c r="H8" s="279"/>
      <c r="I8" s="278" t="s">
        <v>222</v>
      </c>
      <c r="J8" s="279"/>
      <c r="K8" s="278" t="s">
        <v>223</v>
      </c>
      <c r="L8" s="279"/>
      <c r="M8" s="278" t="s">
        <v>224</v>
      </c>
      <c r="N8" s="279"/>
      <c r="O8" s="278" t="s">
        <v>221</v>
      </c>
      <c r="P8" s="279"/>
      <c r="Q8" s="278" t="s">
        <v>222</v>
      </c>
      <c r="R8" s="279"/>
      <c r="S8" s="278" t="s">
        <v>223</v>
      </c>
      <c r="T8" s="279"/>
      <c r="U8" s="118"/>
      <c r="V8" s="118"/>
      <c r="W8" s="283"/>
      <c r="X8" s="283"/>
      <c r="Y8" s="116"/>
    </row>
    <row r="9" spans="1:26" s="127" customFormat="1" ht="2.25" customHeight="1">
      <c r="A9" s="119"/>
      <c r="B9" s="119"/>
      <c r="C9" s="119"/>
      <c r="D9" s="119"/>
      <c r="E9" s="119"/>
      <c r="F9" s="120"/>
      <c r="G9" s="121"/>
      <c r="H9" s="122"/>
      <c r="I9" s="123"/>
      <c r="J9" s="124"/>
      <c r="K9" s="123"/>
      <c r="L9" s="125"/>
      <c r="M9" s="126"/>
      <c r="N9" s="124"/>
      <c r="O9" s="125"/>
      <c r="P9" s="125"/>
      <c r="Q9" s="126"/>
      <c r="R9" s="124"/>
      <c r="S9" s="126"/>
      <c r="T9" s="124"/>
      <c r="U9" s="125"/>
      <c r="V9" s="125"/>
      <c r="W9" s="116"/>
      <c r="X9" s="116"/>
      <c r="Y9" s="119"/>
      <c r="Z9" s="125"/>
    </row>
    <row r="10" spans="1:26" s="137" customFormat="1" ht="16.5" customHeight="1">
      <c r="A10" s="128" t="s">
        <v>225</v>
      </c>
      <c r="B10" s="129"/>
      <c r="C10" s="129"/>
      <c r="D10" s="129"/>
      <c r="E10" s="129"/>
      <c r="F10" s="173">
        <v>100</v>
      </c>
      <c r="G10" s="182">
        <v>99.0833333333333</v>
      </c>
      <c r="H10" s="163"/>
      <c r="I10" s="182">
        <v>101.558333333333</v>
      </c>
      <c r="J10" s="132"/>
      <c r="K10" s="182">
        <v>99.991666666666703</v>
      </c>
      <c r="L10" s="132"/>
      <c r="M10" s="182">
        <v>99.808333333333294</v>
      </c>
      <c r="N10" s="133"/>
      <c r="O10" s="132">
        <f>((I10-G10)/G10)*100</f>
        <v>2.497897392766725</v>
      </c>
      <c r="P10" s="132" t="e">
        <f t="shared" ref="P10:R10" si="0">((J10-H10)/H10)*100</f>
        <v>#DIV/0!</v>
      </c>
      <c r="Q10" s="183">
        <f>((K10-I10)/I10)*100</f>
        <v>-1.5426273898412721</v>
      </c>
      <c r="R10" s="132" t="e">
        <f t="shared" si="0"/>
        <v>#DIV/0!</v>
      </c>
      <c r="S10" s="183">
        <f>((M10-K10)/K10)*100</f>
        <v>-0.18334861238444014</v>
      </c>
      <c r="T10" s="133"/>
      <c r="U10" s="135" t="s">
        <v>226</v>
      </c>
      <c r="V10" s="135"/>
      <c r="W10" s="136"/>
      <c r="X10" s="135"/>
      <c r="Y10" s="46"/>
      <c r="Z10" s="35"/>
    </row>
    <row r="11" spans="1:26" s="137" customFormat="1" ht="2.25" customHeight="1">
      <c r="A11" s="128"/>
      <c r="B11" s="129"/>
      <c r="C11" s="129"/>
      <c r="D11" s="129"/>
      <c r="E11" s="129"/>
      <c r="F11" s="174"/>
      <c r="G11" s="134"/>
      <c r="H11" s="163"/>
      <c r="I11" s="134"/>
      <c r="J11" s="132"/>
      <c r="K11" s="182">
        <v>100.033333333333</v>
      </c>
      <c r="L11" s="132"/>
      <c r="M11" s="134"/>
      <c r="N11" s="133"/>
      <c r="O11" s="132"/>
      <c r="P11" s="132"/>
      <c r="Q11" s="134"/>
      <c r="R11" s="133"/>
      <c r="S11" s="132"/>
      <c r="T11" s="133"/>
      <c r="U11" s="138"/>
      <c r="V11" s="138"/>
      <c r="W11" s="139"/>
      <c r="X11" s="139"/>
      <c r="Y11" s="46"/>
      <c r="Z11" s="35"/>
    </row>
    <row r="12" spans="1:26" ht="16.5" customHeight="1">
      <c r="A12" s="127"/>
      <c r="B12" s="129" t="s">
        <v>227</v>
      </c>
      <c r="C12" s="140"/>
      <c r="D12" s="140"/>
      <c r="E12" s="140"/>
      <c r="F12" s="173">
        <v>34.011666666666699</v>
      </c>
      <c r="G12" s="182">
        <v>94.1666666666667</v>
      </c>
      <c r="H12" s="163"/>
      <c r="I12" s="182">
        <v>98.8</v>
      </c>
      <c r="J12" s="132"/>
      <c r="K12" s="182">
        <v>100</v>
      </c>
      <c r="L12" s="132"/>
      <c r="M12" s="182">
        <v>100.433333333333</v>
      </c>
      <c r="N12" s="142"/>
      <c r="O12" s="132">
        <f t="shared" ref="O12:O34" si="1">((I12-G12)/G12)*100</f>
        <v>4.9203539823008446</v>
      </c>
      <c r="P12" s="141"/>
      <c r="Q12" s="134">
        <f t="shared" ref="Q12:Q34" si="2">((K12-I12)/I12)*100</f>
        <v>1.2145748987854281</v>
      </c>
      <c r="R12" s="142"/>
      <c r="S12" s="132">
        <f t="shared" ref="S12:S20" si="3">((M12-K12)/K12)*100</f>
        <v>0.43333333333299606</v>
      </c>
      <c r="T12" s="142"/>
      <c r="U12" s="144"/>
      <c r="V12" s="144"/>
      <c r="W12" s="145" t="s">
        <v>228</v>
      </c>
      <c r="X12" s="136"/>
      <c r="Y12" s="35"/>
    </row>
    <row r="13" spans="1:26" ht="16.5" customHeight="1">
      <c r="A13" s="127"/>
      <c r="B13" s="140"/>
      <c r="C13" s="140" t="s">
        <v>229</v>
      </c>
      <c r="D13" s="140"/>
      <c r="E13" s="140"/>
      <c r="F13" s="175">
        <v>4.1816666666666702</v>
      </c>
      <c r="G13" s="178">
        <v>99.533333333333303</v>
      </c>
      <c r="H13" s="30"/>
      <c r="I13" s="178">
        <v>100</v>
      </c>
      <c r="J13" s="141"/>
      <c r="K13" s="178">
        <v>100</v>
      </c>
      <c r="L13" s="141"/>
      <c r="M13" s="178">
        <v>90.875</v>
      </c>
      <c r="N13" s="142"/>
      <c r="O13" s="141">
        <f t="shared" si="1"/>
        <v>0.468854655056963</v>
      </c>
      <c r="P13" s="141"/>
      <c r="Q13" s="143">
        <f t="shared" si="2"/>
        <v>0</v>
      </c>
      <c r="R13" s="142"/>
      <c r="S13" s="190">
        <f t="shared" si="3"/>
        <v>-9.125</v>
      </c>
      <c r="T13" s="142"/>
      <c r="U13" s="144"/>
      <c r="V13" s="144"/>
      <c r="W13" s="146"/>
      <c r="X13" s="146" t="s">
        <v>230</v>
      </c>
      <c r="Y13" s="35"/>
    </row>
    <row r="14" spans="1:26" ht="16.5" customHeight="1">
      <c r="A14" s="127"/>
      <c r="B14" s="140"/>
      <c r="C14" s="140" t="s">
        <v>231</v>
      </c>
      <c r="D14" s="140"/>
      <c r="E14" s="140"/>
      <c r="F14" s="175">
        <v>9.0741666666666596</v>
      </c>
      <c r="G14" s="178">
        <v>93.258333333333297</v>
      </c>
      <c r="H14" s="30"/>
      <c r="I14" s="178">
        <v>100.258333333333</v>
      </c>
      <c r="J14" s="141"/>
      <c r="K14" s="178">
        <v>99.9583333333334</v>
      </c>
      <c r="L14" s="141"/>
      <c r="M14" s="178">
        <v>102.23333333333299</v>
      </c>
      <c r="N14" s="142"/>
      <c r="O14" s="141">
        <f t="shared" si="1"/>
        <v>7.5060316325615632</v>
      </c>
      <c r="P14" s="141"/>
      <c r="Q14" s="189">
        <f t="shared" si="2"/>
        <v>-0.29922699692421273</v>
      </c>
      <c r="R14" s="142"/>
      <c r="S14" s="141">
        <f t="shared" si="3"/>
        <v>2.2759483117961739</v>
      </c>
      <c r="T14" s="142"/>
      <c r="U14" s="144"/>
      <c r="V14" s="144"/>
      <c r="W14" s="146"/>
      <c r="X14" s="146" t="s">
        <v>232</v>
      </c>
      <c r="Y14" s="35"/>
    </row>
    <row r="15" spans="1:26" ht="16.5" customHeight="1">
      <c r="A15" s="127"/>
      <c r="B15" s="140"/>
      <c r="C15" s="140" t="s">
        <v>233</v>
      </c>
      <c r="D15" s="140"/>
      <c r="E15" s="140"/>
      <c r="F15" s="175">
        <v>1.5024999999999999</v>
      </c>
      <c r="G15" s="178">
        <v>101.52500000000001</v>
      </c>
      <c r="H15" s="30"/>
      <c r="I15" s="178">
        <v>103.341666666667</v>
      </c>
      <c r="J15" s="141"/>
      <c r="K15" s="178">
        <v>100.01666666666701</v>
      </c>
      <c r="L15" s="141"/>
      <c r="M15" s="178">
        <v>100.85</v>
      </c>
      <c r="N15" s="142"/>
      <c r="O15" s="141">
        <f t="shared" si="1"/>
        <v>1.7893786423708344</v>
      </c>
      <c r="P15" s="141"/>
      <c r="Q15" s="189">
        <f t="shared" si="2"/>
        <v>-3.2174824610918265</v>
      </c>
      <c r="R15" s="142"/>
      <c r="S15" s="141">
        <f t="shared" si="3"/>
        <v>0.83319446758838667</v>
      </c>
      <c r="T15" s="142"/>
      <c r="U15" s="144"/>
      <c r="V15" s="144"/>
      <c r="W15" s="146"/>
      <c r="X15" s="146" t="s">
        <v>234</v>
      </c>
      <c r="Y15" s="35"/>
    </row>
    <row r="16" spans="1:26" ht="16.5" customHeight="1">
      <c r="A16" s="127"/>
      <c r="B16" s="140"/>
      <c r="C16" s="140" t="s">
        <v>235</v>
      </c>
      <c r="D16" s="140"/>
      <c r="E16" s="140"/>
      <c r="F16" s="175">
        <v>4.09</v>
      </c>
      <c r="G16" s="178">
        <v>99.375</v>
      </c>
      <c r="H16" s="30"/>
      <c r="I16" s="178">
        <v>100.14166666666701</v>
      </c>
      <c r="J16" s="141"/>
      <c r="K16" s="178">
        <v>100.01666666666701</v>
      </c>
      <c r="L16" s="141"/>
      <c r="M16" s="178">
        <v>107.508333333333</v>
      </c>
      <c r="N16" s="142"/>
      <c r="O16" s="141">
        <f t="shared" si="1"/>
        <v>0.77148846960201933</v>
      </c>
      <c r="P16" s="141"/>
      <c r="Q16" s="189">
        <f t="shared" si="2"/>
        <v>-0.12482316717982815</v>
      </c>
      <c r="R16" s="142"/>
      <c r="S16" s="141">
        <f t="shared" si="3"/>
        <v>7.49041826362203</v>
      </c>
      <c r="T16" s="142"/>
      <c r="U16" s="144"/>
      <c r="V16" s="144"/>
      <c r="W16" s="146"/>
      <c r="X16" s="146" t="s">
        <v>236</v>
      </c>
      <c r="Y16" s="35"/>
    </row>
    <row r="17" spans="1:25" ht="16.5" customHeight="1">
      <c r="A17" s="127"/>
      <c r="B17" s="140"/>
      <c r="C17" s="140" t="s">
        <v>237</v>
      </c>
      <c r="D17" s="140"/>
      <c r="E17" s="140"/>
      <c r="F17" s="175">
        <v>3.33</v>
      </c>
      <c r="G17" s="178">
        <v>88.233333333333306</v>
      </c>
      <c r="H17" s="30"/>
      <c r="I17" s="178">
        <v>99.258333333333297</v>
      </c>
      <c r="J17" s="141"/>
      <c r="K17" s="178">
        <v>100.01666666666701</v>
      </c>
      <c r="L17" s="141"/>
      <c r="M17" s="178">
        <v>97.733333333333306</v>
      </c>
      <c r="N17" s="142"/>
      <c r="O17" s="141">
        <f t="shared" si="1"/>
        <v>12.495277672837169</v>
      </c>
      <c r="P17" s="141"/>
      <c r="Q17" s="143">
        <f t="shared" si="2"/>
        <v>0.76399966417635101</v>
      </c>
      <c r="R17" s="142"/>
      <c r="S17" s="190">
        <f t="shared" si="3"/>
        <v>-2.2829528411934943</v>
      </c>
      <c r="T17" s="142"/>
      <c r="U17" s="144"/>
      <c r="V17" s="144"/>
      <c r="W17" s="146"/>
      <c r="X17" s="146" t="s">
        <v>238</v>
      </c>
      <c r="Y17" s="35"/>
    </row>
    <row r="18" spans="1:25" ht="16.5" customHeight="1">
      <c r="A18" s="127"/>
      <c r="B18" s="140"/>
      <c r="C18" s="140" t="s">
        <v>239</v>
      </c>
      <c r="D18" s="140"/>
      <c r="E18" s="140"/>
      <c r="F18" s="175">
        <v>2.1766666666666699</v>
      </c>
      <c r="G18" s="178">
        <v>98.608333333333306</v>
      </c>
      <c r="H18" s="30"/>
      <c r="I18" s="178">
        <v>99.65</v>
      </c>
      <c r="J18" s="141"/>
      <c r="K18" s="178">
        <v>99.991666666666703</v>
      </c>
      <c r="L18" s="141"/>
      <c r="M18" s="178">
        <v>99.933333333333294</v>
      </c>
      <c r="N18" s="142"/>
      <c r="O18" s="141">
        <f t="shared" si="1"/>
        <v>1.0563677850080622</v>
      </c>
      <c r="P18" s="141"/>
      <c r="Q18" s="143">
        <f t="shared" si="2"/>
        <v>0.34286670011710685</v>
      </c>
      <c r="R18" s="142"/>
      <c r="S18" s="190">
        <f t="shared" si="3"/>
        <v>-5.8338194849645628E-2</v>
      </c>
      <c r="T18" s="142"/>
      <c r="U18" s="144"/>
      <c r="V18" s="144"/>
      <c r="W18" s="146"/>
      <c r="X18" s="146" t="s">
        <v>240</v>
      </c>
      <c r="Y18" s="35"/>
    </row>
    <row r="19" spans="1:25" ht="15.75" customHeight="1">
      <c r="A19" s="127"/>
      <c r="B19" s="140"/>
      <c r="C19" s="140" t="s">
        <v>241</v>
      </c>
      <c r="D19" s="140"/>
      <c r="E19" s="140"/>
      <c r="F19" s="173">
        <v>5.1550000000000002</v>
      </c>
      <c r="G19" s="178">
        <v>89.775000000000006</v>
      </c>
      <c r="H19" s="30"/>
      <c r="I19" s="178">
        <v>95.5</v>
      </c>
      <c r="J19" s="141"/>
      <c r="K19" s="178">
        <v>100</v>
      </c>
      <c r="L19" s="141"/>
      <c r="M19" s="178">
        <v>99.974999999999994</v>
      </c>
      <c r="N19" s="142"/>
      <c r="O19" s="141">
        <f t="shared" si="1"/>
        <v>6.3770537454747904</v>
      </c>
      <c r="P19" s="141"/>
      <c r="Q19" s="143">
        <f t="shared" si="2"/>
        <v>4.7120418848167542</v>
      </c>
      <c r="R19" s="142"/>
      <c r="S19" s="190">
        <f t="shared" si="3"/>
        <v>-2.5000000000005681E-2</v>
      </c>
      <c r="T19" s="142"/>
      <c r="U19" s="144"/>
      <c r="V19" s="144"/>
      <c r="W19" s="146"/>
      <c r="X19" s="146" t="s">
        <v>242</v>
      </c>
      <c r="Y19" s="35"/>
    </row>
    <row r="20" spans="1:25" ht="15.75" customHeight="1">
      <c r="A20" s="127"/>
      <c r="B20" s="140"/>
      <c r="C20" s="140" t="s">
        <v>243</v>
      </c>
      <c r="D20" s="140"/>
      <c r="E20" s="140"/>
      <c r="F20" s="175">
        <v>4.5025000000000004</v>
      </c>
      <c r="G20" s="178">
        <v>89.9</v>
      </c>
      <c r="H20" s="30"/>
      <c r="I20" s="178">
        <v>94.316666666666706</v>
      </c>
      <c r="J20" s="141"/>
      <c r="K20" s="178">
        <v>100.02500000000001</v>
      </c>
      <c r="L20" s="141"/>
      <c r="M20" s="178">
        <v>100.3</v>
      </c>
      <c r="N20" s="142"/>
      <c r="O20" s="141">
        <f t="shared" si="1"/>
        <v>4.9128661475714122</v>
      </c>
      <c r="P20" s="141"/>
      <c r="Q20" s="143">
        <f t="shared" si="2"/>
        <v>6.0523060611415067</v>
      </c>
      <c r="R20" s="142"/>
      <c r="S20" s="141">
        <f t="shared" si="3"/>
        <v>0.27493126718319566</v>
      </c>
      <c r="T20" s="142"/>
      <c r="U20" s="144"/>
      <c r="V20" s="144"/>
      <c r="W20" s="146"/>
      <c r="X20" s="146" t="s">
        <v>244</v>
      </c>
      <c r="Y20" s="35"/>
    </row>
    <row r="21" spans="1:25" ht="2.25" customHeight="1">
      <c r="A21" s="127"/>
      <c r="B21" s="140"/>
      <c r="C21" s="140"/>
      <c r="D21" s="140"/>
      <c r="E21" s="140"/>
      <c r="F21" s="175"/>
      <c r="G21" s="143"/>
      <c r="H21" s="30"/>
      <c r="I21" s="143"/>
      <c r="J21" s="141"/>
      <c r="K21" s="178">
        <v>100</v>
      </c>
      <c r="L21" s="141"/>
      <c r="M21" s="143"/>
      <c r="N21" s="142"/>
      <c r="O21" s="141"/>
      <c r="P21" s="141"/>
      <c r="Q21" s="134"/>
      <c r="R21" s="142"/>
      <c r="S21" s="132"/>
      <c r="T21" s="142"/>
      <c r="U21" s="144"/>
      <c r="V21" s="144"/>
      <c r="W21" s="146"/>
      <c r="X21" s="146"/>
      <c r="Y21" s="35"/>
    </row>
    <row r="22" spans="1:25" ht="16.5" customHeight="1">
      <c r="A22" s="127"/>
      <c r="B22" s="129" t="s">
        <v>245</v>
      </c>
      <c r="C22" s="140"/>
      <c r="D22" s="140"/>
      <c r="E22" s="140"/>
      <c r="F22" s="194">
        <f>F23+F24+F25+F26+F27+F28</f>
        <v>65.989166666666662</v>
      </c>
      <c r="G22" s="186">
        <f t="shared" ref="G22:M22" si="4">G23+G24+G25+G26+G27+G28</f>
        <v>598.83333333333348</v>
      </c>
      <c r="H22" s="187">
        <f t="shared" si="4"/>
        <v>0</v>
      </c>
      <c r="I22" s="186">
        <f t="shared" si="4"/>
        <v>605.42500000000109</v>
      </c>
      <c r="J22" s="187">
        <f t="shared" si="4"/>
        <v>0</v>
      </c>
      <c r="K22" s="186">
        <f t="shared" si="4"/>
        <v>599.93333333333328</v>
      </c>
      <c r="L22" s="187">
        <f t="shared" si="4"/>
        <v>0</v>
      </c>
      <c r="M22" s="186">
        <f t="shared" si="4"/>
        <v>615.66666666666663</v>
      </c>
      <c r="N22" s="142"/>
      <c r="O22" s="132">
        <f>(O23+O24+O25+O26+O27+O28)/6</f>
        <v>1.1160625266618378</v>
      </c>
      <c r="P22" s="133">
        <f t="shared" ref="P22:S22" si="5">(P23+P24+P25+P26+P27+P28)/6</f>
        <v>0</v>
      </c>
      <c r="Q22" s="188">
        <f t="shared" si="5"/>
        <v>-0.79824085129688704</v>
      </c>
      <c r="R22" s="133">
        <f t="shared" si="5"/>
        <v>0</v>
      </c>
      <c r="S22" s="132">
        <f t="shared" si="5"/>
        <v>2.6220365530604952</v>
      </c>
      <c r="T22" s="142"/>
      <c r="U22" s="136"/>
      <c r="V22" s="135" t="s">
        <v>246</v>
      </c>
      <c r="W22" s="146"/>
      <c r="X22" s="146"/>
      <c r="Y22" s="35"/>
    </row>
    <row r="23" spans="1:25" ht="16.5" customHeight="1">
      <c r="A23" s="127"/>
      <c r="B23" s="140"/>
      <c r="C23" s="140" t="s">
        <v>247</v>
      </c>
      <c r="D23" s="140"/>
      <c r="E23" s="140"/>
      <c r="F23" s="175">
        <v>3.60666666666667</v>
      </c>
      <c r="G23" s="178">
        <v>101.691666666667</v>
      </c>
      <c r="H23" s="30"/>
      <c r="I23" s="178">
        <v>102.091666666667</v>
      </c>
      <c r="J23" s="141"/>
      <c r="K23" s="178">
        <v>100</v>
      </c>
      <c r="L23" s="141"/>
      <c r="M23" s="178">
        <v>99.4166666666667</v>
      </c>
      <c r="N23" s="142"/>
      <c r="O23" s="141">
        <f t="shared" si="1"/>
        <v>0.39334589854952728</v>
      </c>
      <c r="P23" s="141"/>
      <c r="Q23" s="189">
        <f t="shared" si="2"/>
        <v>-2.0488123418499602</v>
      </c>
      <c r="R23" s="142"/>
      <c r="S23" s="190">
        <f>((M23-K23)/K23)*100</f>
        <v>-0.58333333333330017</v>
      </c>
      <c r="T23" s="142"/>
      <c r="U23" s="144"/>
      <c r="V23" s="144"/>
      <c r="W23" s="146"/>
      <c r="X23" s="146" t="s">
        <v>248</v>
      </c>
      <c r="Y23" s="35"/>
    </row>
    <row r="24" spans="1:25" ht="15.75" customHeight="1">
      <c r="A24" s="127"/>
      <c r="B24" s="140"/>
      <c r="C24" s="140" t="s">
        <v>249</v>
      </c>
      <c r="D24" s="140"/>
      <c r="E24" s="140"/>
      <c r="F24" s="175">
        <v>19.9783333333333</v>
      </c>
      <c r="G24" s="178">
        <v>99.191666666666606</v>
      </c>
      <c r="H24" s="30"/>
      <c r="I24" s="178">
        <v>100.291666666667</v>
      </c>
      <c r="J24" s="141"/>
      <c r="K24" s="178">
        <v>99.95</v>
      </c>
      <c r="L24" s="141"/>
      <c r="M24" s="178">
        <v>98.924999999999997</v>
      </c>
      <c r="N24" s="142"/>
      <c r="O24" s="141">
        <f t="shared" si="1"/>
        <v>1.1089641266911463</v>
      </c>
      <c r="P24" s="141"/>
      <c r="Q24" s="189">
        <f t="shared" si="2"/>
        <v>-0.34067303697581486</v>
      </c>
      <c r="R24" s="142"/>
      <c r="S24" s="190">
        <f>((M24-K24)/K24)*100</f>
        <v>-1.0255127563781947</v>
      </c>
      <c r="T24" s="142"/>
      <c r="U24" s="144"/>
      <c r="V24" s="144"/>
      <c r="W24" s="146"/>
      <c r="X24" s="146" t="s">
        <v>250</v>
      </c>
      <c r="Y24" s="35"/>
    </row>
    <row r="25" spans="1:25" ht="15" customHeight="1">
      <c r="A25" s="127"/>
      <c r="B25" s="140"/>
      <c r="C25" s="140" t="s">
        <v>251</v>
      </c>
      <c r="D25" s="140"/>
      <c r="E25" s="140"/>
      <c r="F25" s="175">
        <v>5.9866666666666699</v>
      </c>
      <c r="G25" s="178">
        <v>99.483333333333306</v>
      </c>
      <c r="H25" s="30"/>
      <c r="I25" s="178">
        <v>99.724999999999994</v>
      </c>
      <c r="J25" s="141"/>
      <c r="K25" s="178">
        <v>99.974999999999994</v>
      </c>
      <c r="L25" s="141"/>
      <c r="M25" s="178">
        <v>100.791666666667</v>
      </c>
      <c r="N25" s="142"/>
      <c r="O25" s="141">
        <f t="shared" si="1"/>
        <v>0.24292176243929153</v>
      </c>
      <c r="P25" s="141"/>
      <c r="Q25" s="143">
        <f t="shared" si="2"/>
        <v>0.25068939583855604</v>
      </c>
      <c r="R25" s="142"/>
      <c r="S25" s="141">
        <f>((M25-K25)/K25)*100</f>
        <v>0.81687088438810107</v>
      </c>
      <c r="T25" s="142"/>
      <c r="U25" s="144"/>
      <c r="V25" s="144"/>
      <c r="W25" s="146"/>
      <c r="X25" s="146" t="s">
        <v>252</v>
      </c>
      <c r="Y25" s="35"/>
    </row>
    <row r="26" spans="1:25" ht="16.5" customHeight="1">
      <c r="A26" s="127"/>
      <c r="B26" s="140"/>
      <c r="C26" s="140" t="s">
        <v>253</v>
      </c>
      <c r="D26" s="140"/>
      <c r="E26" s="140"/>
      <c r="F26" s="175">
        <v>30.234166666666699</v>
      </c>
      <c r="G26" s="178">
        <v>105.95</v>
      </c>
      <c r="H26" s="30"/>
      <c r="I26" s="178">
        <v>107.591666666667</v>
      </c>
      <c r="J26" s="141"/>
      <c r="K26" s="178">
        <v>99.983333333333306</v>
      </c>
      <c r="L26" s="141"/>
      <c r="M26" s="178">
        <v>98.224999999999994</v>
      </c>
      <c r="N26" s="142"/>
      <c r="O26" s="141">
        <f t="shared" si="1"/>
        <v>1.5494730218659676</v>
      </c>
      <c r="P26" s="141"/>
      <c r="Q26" s="189">
        <f t="shared" si="2"/>
        <v>-7.0714894276201683</v>
      </c>
      <c r="R26" s="142"/>
      <c r="S26" s="190">
        <f t="shared" ref="S26:S34" si="6">((M26-K26)/K26)*100</f>
        <v>-1.7586264377396017</v>
      </c>
      <c r="T26" s="142"/>
      <c r="U26" s="144"/>
      <c r="V26" s="144"/>
      <c r="W26" s="146"/>
      <c r="X26" s="146" t="s">
        <v>254</v>
      </c>
      <c r="Y26" s="35"/>
    </row>
    <row r="27" spans="1:25" ht="15" customHeight="1">
      <c r="A27" s="127"/>
      <c r="B27" s="140"/>
      <c r="C27" s="140" t="s">
        <v>255</v>
      </c>
      <c r="D27" s="140"/>
      <c r="E27" s="140"/>
      <c r="F27" s="175">
        <v>4.8600000000000003</v>
      </c>
      <c r="G27" s="178">
        <v>98.6666666666666</v>
      </c>
      <c r="H27" s="30"/>
      <c r="I27" s="178">
        <v>98.991666666666703</v>
      </c>
      <c r="J27" s="141"/>
      <c r="K27" s="178">
        <v>100.02500000000001</v>
      </c>
      <c r="L27" s="141"/>
      <c r="M27" s="178">
        <v>102.075</v>
      </c>
      <c r="N27" s="142"/>
      <c r="O27" s="141">
        <f t="shared" si="1"/>
        <v>0.3293918918919958</v>
      </c>
      <c r="P27" s="141"/>
      <c r="Q27" s="143">
        <f t="shared" si="2"/>
        <v>1.0438589106826863</v>
      </c>
      <c r="R27" s="142"/>
      <c r="S27" s="141">
        <f t="shared" si="6"/>
        <v>2.0494876280929737</v>
      </c>
      <c r="T27" s="142"/>
      <c r="U27" s="144"/>
      <c r="V27" s="144"/>
      <c r="W27" s="146"/>
      <c r="X27" s="146" t="s">
        <v>256</v>
      </c>
      <c r="Y27" s="35"/>
    </row>
    <row r="28" spans="1:25" ht="16.5" customHeight="1">
      <c r="A28" s="127"/>
      <c r="B28" s="140"/>
      <c r="C28" s="140" t="s">
        <v>257</v>
      </c>
      <c r="D28" s="140"/>
      <c r="E28" s="140"/>
      <c r="F28" s="175">
        <v>1.3233333333333299</v>
      </c>
      <c r="G28" s="178">
        <v>93.85</v>
      </c>
      <c r="H28" s="30"/>
      <c r="I28" s="178">
        <v>96.733333333333306</v>
      </c>
      <c r="J28" s="141"/>
      <c r="K28" s="178">
        <v>100</v>
      </c>
      <c r="L28" s="141"/>
      <c r="M28" s="178">
        <v>116.23333333333299</v>
      </c>
      <c r="N28" s="142"/>
      <c r="O28" s="141">
        <f t="shared" si="1"/>
        <v>3.0722784585330971</v>
      </c>
      <c r="P28" s="141"/>
      <c r="Q28" s="143">
        <f t="shared" si="2"/>
        <v>3.3769813921433784</v>
      </c>
      <c r="R28" s="142"/>
      <c r="S28" s="141">
        <f t="shared" si="6"/>
        <v>16.233333333332993</v>
      </c>
      <c r="T28" s="142"/>
      <c r="U28" s="144"/>
      <c r="V28" s="144"/>
      <c r="W28" s="146"/>
      <c r="X28" s="146" t="s">
        <v>258</v>
      </c>
      <c r="Y28" s="35"/>
    </row>
    <row r="29" spans="1:25" ht="2.25" customHeight="1">
      <c r="A29" s="127"/>
      <c r="B29" s="140"/>
      <c r="C29" s="140"/>
      <c r="D29" s="140"/>
      <c r="E29" s="140"/>
      <c r="F29" s="175">
        <v>65.988333333333301</v>
      </c>
      <c r="G29" s="178">
        <v>117.833333333333</v>
      </c>
      <c r="H29" s="30"/>
      <c r="I29" s="178">
        <v>118.708333333333</v>
      </c>
      <c r="J29" s="141"/>
      <c r="K29" s="178">
        <v>99.991666666666703</v>
      </c>
      <c r="L29" s="141"/>
      <c r="M29" s="178">
        <v>93.608333333333306</v>
      </c>
      <c r="N29" s="142"/>
      <c r="O29" s="141"/>
      <c r="P29" s="141"/>
      <c r="Q29" s="134"/>
      <c r="R29" s="142"/>
      <c r="S29" s="132"/>
      <c r="T29" s="142"/>
      <c r="U29" s="144"/>
      <c r="V29" s="144"/>
      <c r="W29" s="146"/>
      <c r="X29" s="146"/>
      <c r="Y29" s="35"/>
    </row>
    <row r="30" spans="1:25" ht="17.25" customHeight="1">
      <c r="A30" s="128" t="s">
        <v>259</v>
      </c>
      <c r="B30" s="140"/>
      <c r="C30" s="140"/>
      <c r="D30" s="140"/>
      <c r="E30" s="140"/>
      <c r="F30" s="173">
        <v>67.615833333333299</v>
      </c>
      <c r="G30" s="182">
        <v>96.508333333333297</v>
      </c>
      <c r="H30" s="163"/>
      <c r="I30" s="182">
        <v>98.883333333333297</v>
      </c>
      <c r="J30" s="132"/>
      <c r="K30" s="182">
        <v>100</v>
      </c>
      <c r="L30" s="132"/>
      <c r="M30" s="182">
        <v>100.48333333333299</v>
      </c>
      <c r="N30" s="133"/>
      <c r="O30" s="132">
        <f t="shared" si="1"/>
        <v>2.4609273810551775</v>
      </c>
      <c r="P30" s="132"/>
      <c r="Q30" s="134">
        <f t="shared" si="2"/>
        <v>1.1292769256700184</v>
      </c>
      <c r="R30" s="133"/>
      <c r="S30" s="132">
        <f t="shared" si="6"/>
        <v>0.48333333333299316</v>
      </c>
      <c r="T30" s="142"/>
      <c r="U30" s="135" t="s">
        <v>260</v>
      </c>
      <c r="V30" s="144"/>
      <c r="W30" s="146"/>
      <c r="X30" s="146"/>
      <c r="Y30" s="35"/>
    </row>
    <row r="31" spans="1:25" ht="2.25" customHeight="1">
      <c r="A31" s="128"/>
      <c r="B31" s="140"/>
      <c r="C31" s="140"/>
      <c r="D31" s="140"/>
      <c r="E31" s="140"/>
      <c r="F31" s="176"/>
      <c r="G31" s="179"/>
      <c r="H31" s="30"/>
      <c r="I31" s="179"/>
      <c r="J31" s="141"/>
      <c r="K31" s="178">
        <v>100.041666666667</v>
      </c>
      <c r="L31" s="141"/>
      <c r="M31" s="179"/>
      <c r="N31" s="142"/>
      <c r="O31" s="141"/>
      <c r="P31" s="141"/>
      <c r="Q31" s="134"/>
      <c r="R31" s="142"/>
      <c r="S31" s="132"/>
      <c r="T31" s="142"/>
      <c r="U31" s="144"/>
      <c r="V31" s="144"/>
      <c r="W31" s="146"/>
      <c r="X31" s="146"/>
      <c r="Y31" s="35"/>
    </row>
    <row r="32" spans="1:25" ht="15.75" customHeight="1">
      <c r="A32" s="127"/>
      <c r="B32" s="129" t="s">
        <v>261</v>
      </c>
      <c r="C32" s="140"/>
      <c r="D32" s="140"/>
      <c r="E32" s="140"/>
      <c r="F32" s="176">
        <v>32.380000000000003</v>
      </c>
      <c r="G32" s="179">
        <v>104.1</v>
      </c>
      <c r="H32" s="30"/>
      <c r="I32" s="179">
        <v>106.7</v>
      </c>
      <c r="J32" s="141"/>
      <c r="K32" s="178">
        <v>100</v>
      </c>
      <c r="L32" s="141"/>
      <c r="M32" s="179">
        <v>98.4</v>
      </c>
      <c r="N32" s="142"/>
      <c r="O32" s="141">
        <f t="shared" si="1"/>
        <v>2.4975984630163386</v>
      </c>
      <c r="P32" s="141"/>
      <c r="Q32" s="189">
        <f t="shared" si="2"/>
        <v>-6.2792877225866945</v>
      </c>
      <c r="R32" s="142"/>
      <c r="S32" s="190">
        <f t="shared" si="6"/>
        <v>-1.5999999999999945</v>
      </c>
      <c r="T32" s="142"/>
      <c r="U32" s="144"/>
      <c r="V32" s="144"/>
      <c r="W32" s="145" t="s">
        <v>262</v>
      </c>
      <c r="X32" s="146"/>
      <c r="Y32" s="35"/>
    </row>
    <row r="33" spans="1:26" ht="15" customHeight="1">
      <c r="A33" s="127"/>
      <c r="B33" s="140"/>
      <c r="C33" s="140" t="s">
        <v>263</v>
      </c>
      <c r="D33" s="140"/>
      <c r="E33" s="140"/>
      <c r="F33" s="176">
        <v>18.850000000000001</v>
      </c>
      <c r="G33" s="179">
        <v>96.8</v>
      </c>
      <c r="H33" s="30"/>
      <c r="I33" s="179">
        <v>100.4</v>
      </c>
      <c r="J33" s="141"/>
      <c r="K33" s="178">
        <v>100</v>
      </c>
      <c r="L33" s="141"/>
      <c r="M33" s="178">
        <v>101</v>
      </c>
      <c r="N33" s="142"/>
      <c r="O33" s="141">
        <f t="shared" si="1"/>
        <v>3.7190082644628188</v>
      </c>
      <c r="P33" s="141"/>
      <c r="Q33" s="189">
        <f t="shared" si="2"/>
        <v>-0.39840637450199767</v>
      </c>
      <c r="R33" s="142"/>
      <c r="S33" s="141">
        <f t="shared" si="6"/>
        <v>1</v>
      </c>
      <c r="T33" s="142"/>
      <c r="U33" s="144"/>
      <c r="V33" s="144"/>
      <c r="W33" s="146"/>
      <c r="X33" s="146" t="s">
        <v>264</v>
      </c>
      <c r="Y33" s="35"/>
    </row>
    <row r="34" spans="1:26" ht="15.75" customHeight="1">
      <c r="A34" s="147"/>
      <c r="B34" s="148"/>
      <c r="C34" s="148" t="s">
        <v>265</v>
      </c>
      <c r="D34" s="148"/>
      <c r="E34" s="148"/>
      <c r="F34" s="177">
        <v>13.54</v>
      </c>
      <c r="G34" s="180">
        <v>117.8</v>
      </c>
      <c r="H34" s="170"/>
      <c r="I34" s="180">
        <v>118.7</v>
      </c>
      <c r="J34" s="151"/>
      <c r="K34" s="181">
        <v>99.95</v>
      </c>
      <c r="L34" s="151"/>
      <c r="M34" s="180">
        <v>93.6</v>
      </c>
      <c r="N34" s="153"/>
      <c r="O34" s="152">
        <f t="shared" si="1"/>
        <v>0.76400679117148196</v>
      </c>
      <c r="P34" s="151"/>
      <c r="Q34" s="191">
        <f t="shared" si="2"/>
        <v>-15.796124684077506</v>
      </c>
      <c r="R34" s="153"/>
      <c r="S34" s="191">
        <f t="shared" si="6"/>
        <v>-6.353176588294156</v>
      </c>
      <c r="T34" s="153"/>
      <c r="U34" s="154"/>
      <c r="V34" s="154"/>
      <c r="W34" s="155"/>
      <c r="X34" s="155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4"/>
      <c r="Y35" s="35"/>
      <c r="Z35" s="114"/>
    </row>
    <row r="36" spans="1:26" ht="17.25" customHeight="1">
      <c r="A36" s="156" t="s">
        <v>267</v>
      </c>
      <c r="W36" s="157"/>
      <c r="X36" s="157"/>
    </row>
    <row r="37" spans="1:26" ht="15.75" customHeight="1">
      <c r="A37" s="156" t="s">
        <v>268</v>
      </c>
      <c r="W37" s="157"/>
      <c r="X37" s="157"/>
    </row>
    <row r="38" spans="1:26">
      <c r="W38" s="157"/>
      <c r="X38" s="157"/>
      <c r="Y38" s="157"/>
    </row>
    <row r="39" spans="1:26">
      <c r="W39" s="157"/>
      <c r="X39" s="157"/>
      <c r="Y39" s="157"/>
    </row>
  </sheetData>
  <mergeCells count="20"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view="pageBreakPreview" zoomScale="80" zoomScaleSheetLayoutView="80" workbookViewId="0">
      <selection activeCell="AB33" sqref="AB33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6.85546875" style="114" customWidth="1"/>
    <col min="6" max="6" width="10.5703125" style="114" customWidth="1"/>
    <col min="7" max="7" width="1" style="114" customWidth="1"/>
    <col min="8" max="8" width="10.5703125" style="114" customWidth="1"/>
    <col min="9" max="9" width="1" style="114" customWidth="1"/>
    <col min="10" max="10" width="10.5703125" style="114" customWidth="1"/>
    <col min="11" max="11" width="1" style="114" customWidth="1"/>
    <col min="12" max="12" width="10.5703125" style="114" customWidth="1"/>
    <col min="13" max="13" width="1" style="114" customWidth="1"/>
    <col min="14" max="14" width="10.5703125" style="114" customWidth="1"/>
    <col min="15" max="15" width="1" style="114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4" customWidth="1"/>
    <col min="23" max="23" width="26.5703125" style="114" customWidth="1"/>
    <col min="24" max="24" width="2.28515625" style="114" customWidth="1"/>
    <col min="25" max="25" width="4.5703125" style="35" customWidth="1"/>
    <col min="26" max="26" width="6.28515625" style="114" customWidth="1"/>
    <col min="27" max="16384" width="9.140625" style="114"/>
  </cols>
  <sheetData>
    <row r="1" spans="1:28" s="5" customFormat="1" ht="21.75" customHeight="1">
      <c r="A1" s="1" t="s">
        <v>0</v>
      </c>
      <c r="D1" s="10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6">
        <v>14.8</v>
      </c>
      <c r="E2" s="107" t="s">
        <v>270</v>
      </c>
      <c r="Y2" s="7"/>
    </row>
    <row r="3" spans="1:28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 t="s">
        <v>292</v>
      </c>
      <c r="X3" s="111"/>
    </row>
    <row r="4" spans="1:28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8" customHeight="1">
      <c r="A5" s="290" t="s">
        <v>271</v>
      </c>
      <c r="B5" s="290"/>
      <c r="C5" s="290"/>
      <c r="D5" s="290"/>
      <c r="E5" s="290"/>
      <c r="F5" s="294" t="s">
        <v>212</v>
      </c>
      <c r="G5" s="284"/>
      <c r="H5" s="284"/>
      <c r="I5" s="284"/>
      <c r="J5" s="284"/>
      <c r="K5" s="284"/>
      <c r="L5" s="284"/>
      <c r="M5" s="285"/>
      <c r="N5" s="284" t="s">
        <v>213</v>
      </c>
      <c r="O5" s="284"/>
      <c r="P5" s="284"/>
      <c r="Q5" s="284"/>
      <c r="R5" s="284"/>
      <c r="S5" s="285"/>
      <c r="T5" s="36"/>
      <c r="U5" s="36"/>
      <c r="V5" s="280" t="s">
        <v>272</v>
      </c>
      <c r="W5" s="280"/>
      <c r="X5" s="45"/>
      <c r="Y5" s="45"/>
    </row>
    <row r="6" spans="1:28" ht="19.5" customHeight="1">
      <c r="A6" s="291"/>
      <c r="B6" s="291"/>
      <c r="C6" s="291"/>
      <c r="D6" s="291"/>
      <c r="E6" s="292"/>
      <c r="F6" s="295" t="s">
        <v>216</v>
      </c>
      <c r="G6" s="286"/>
      <c r="H6" s="286"/>
      <c r="I6" s="286"/>
      <c r="J6" s="286"/>
      <c r="K6" s="286"/>
      <c r="L6" s="286"/>
      <c r="M6" s="287"/>
      <c r="N6" s="286" t="s">
        <v>217</v>
      </c>
      <c r="O6" s="286"/>
      <c r="P6" s="286"/>
      <c r="Q6" s="286"/>
      <c r="R6" s="286"/>
      <c r="S6" s="287"/>
      <c r="T6" s="45"/>
      <c r="U6" s="45"/>
      <c r="V6" s="282"/>
      <c r="W6" s="281"/>
      <c r="X6" s="116"/>
    </row>
    <row r="7" spans="1:28" ht="15.75" customHeight="1">
      <c r="A7" s="291"/>
      <c r="B7" s="291"/>
      <c r="C7" s="291"/>
      <c r="D7" s="291"/>
      <c r="E7" s="292"/>
      <c r="F7" s="288" t="s">
        <v>219</v>
      </c>
      <c r="G7" s="289"/>
      <c r="H7" s="288">
        <v>2557</v>
      </c>
      <c r="I7" s="289"/>
      <c r="J7" s="288">
        <v>2558</v>
      </c>
      <c r="K7" s="289"/>
      <c r="L7" s="288">
        <v>2559</v>
      </c>
      <c r="M7" s="289"/>
      <c r="N7" s="288">
        <v>2557</v>
      </c>
      <c r="O7" s="289"/>
      <c r="P7" s="288">
        <v>2558</v>
      </c>
      <c r="Q7" s="289"/>
      <c r="R7" s="288">
        <v>2559</v>
      </c>
      <c r="S7" s="289"/>
      <c r="V7" s="282"/>
      <c r="W7" s="281"/>
      <c r="X7" s="116"/>
    </row>
    <row r="8" spans="1:28" ht="15.75" customHeight="1">
      <c r="A8" s="293"/>
      <c r="B8" s="293"/>
      <c r="C8" s="293"/>
      <c r="D8" s="293"/>
      <c r="E8" s="293"/>
      <c r="F8" s="278" t="s">
        <v>221</v>
      </c>
      <c r="G8" s="279"/>
      <c r="H8" s="278" t="s">
        <v>222</v>
      </c>
      <c r="I8" s="279"/>
      <c r="J8" s="278" t="s">
        <v>223</v>
      </c>
      <c r="K8" s="279"/>
      <c r="L8" s="278" t="s">
        <v>224</v>
      </c>
      <c r="M8" s="279"/>
      <c r="N8" s="278" t="s">
        <v>221</v>
      </c>
      <c r="O8" s="279"/>
      <c r="P8" s="278" t="s">
        <v>222</v>
      </c>
      <c r="Q8" s="279"/>
      <c r="R8" s="278" t="s">
        <v>223</v>
      </c>
      <c r="S8" s="279"/>
      <c r="T8" s="118"/>
      <c r="U8" s="118"/>
      <c r="V8" s="283"/>
      <c r="W8" s="283"/>
      <c r="X8" s="116"/>
    </row>
    <row r="9" spans="1:28" s="127" customFormat="1" ht="2.25" customHeight="1">
      <c r="A9" s="119"/>
      <c r="B9" s="119"/>
      <c r="C9" s="119"/>
      <c r="D9" s="119"/>
      <c r="E9" s="119"/>
      <c r="F9" s="121"/>
      <c r="G9" s="122"/>
      <c r="H9" s="123"/>
      <c r="I9" s="124"/>
      <c r="J9" s="123"/>
      <c r="K9" s="125"/>
      <c r="L9" s="126"/>
      <c r="M9" s="124"/>
      <c r="N9" s="125"/>
      <c r="O9" s="125"/>
      <c r="P9" s="126"/>
      <c r="Q9" s="124"/>
      <c r="R9" s="126"/>
      <c r="S9" s="124"/>
      <c r="T9" s="125"/>
      <c r="U9" s="125"/>
      <c r="V9" s="116"/>
      <c r="W9" s="116"/>
      <c r="X9" s="119"/>
      <c r="Y9" s="125"/>
    </row>
    <row r="10" spans="1:28" s="137" customFormat="1" ht="16.5" customHeight="1">
      <c r="A10" s="5" t="s">
        <v>273</v>
      </c>
      <c r="B10" s="129"/>
      <c r="C10" s="129"/>
      <c r="D10" s="129"/>
      <c r="E10" s="129"/>
      <c r="F10" s="196">
        <v>98.770993697479014</v>
      </c>
      <c r="G10" s="132"/>
      <c r="H10" s="196">
        <v>101.04530042016806</v>
      </c>
      <c r="I10" s="132"/>
      <c r="J10" s="134">
        <v>99.997685049019609</v>
      </c>
      <c r="K10" s="132"/>
      <c r="L10" s="134">
        <v>100.58964045737045</v>
      </c>
      <c r="M10" s="132"/>
      <c r="N10" s="134">
        <v>2.4</v>
      </c>
      <c r="O10" s="132"/>
      <c r="P10" s="183">
        <v>-1</v>
      </c>
      <c r="Q10" s="132"/>
      <c r="R10" s="195">
        <v>0.6</v>
      </c>
      <c r="S10" s="132"/>
      <c r="T10" s="130" t="s">
        <v>274</v>
      </c>
      <c r="U10" s="158"/>
      <c r="V10" s="158"/>
      <c r="W10" s="158"/>
      <c r="X10" s="158"/>
      <c r="Y10" s="159"/>
      <c r="Z10" s="158"/>
      <c r="AA10" s="46"/>
      <c r="AB10" s="35"/>
    </row>
    <row r="11" spans="1:28" s="137" customFormat="1" ht="2.25" customHeight="1">
      <c r="A11" s="128"/>
      <c r="B11" s="129"/>
      <c r="C11" s="129"/>
      <c r="D11" s="129"/>
      <c r="E11" s="129"/>
      <c r="F11" s="130"/>
      <c r="G11" s="131"/>
      <c r="H11" s="132"/>
      <c r="I11" s="133"/>
      <c r="J11" s="132"/>
      <c r="K11" s="132"/>
      <c r="L11" s="134"/>
      <c r="M11" s="133"/>
      <c r="N11" s="132"/>
      <c r="O11" s="132"/>
      <c r="P11" s="134"/>
      <c r="Q11" s="133"/>
      <c r="R11" s="134"/>
      <c r="S11" s="133"/>
      <c r="T11" s="125"/>
      <c r="U11" s="125"/>
      <c r="V11" s="160"/>
      <c r="W11" s="160"/>
      <c r="X11" s="46"/>
      <c r="Y11" s="35"/>
    </row>
    <row r="12" spans="1:28" ht="16.5" customHeight="1">
      <c r="A12" s="127"/>
      <c r="B12" s="161" t="s">
        <v>275</v>
      </c>
      <c r="C12" s="162"/>
      <c r="D12" s="140"/>
      <c r="E12" s="140"/>
      <c r="F12" s="196">
        <f>(F14+F13+F15+F16+F17+F18+F19+F20+F21+F22+F23+F24+F25+F26)/14</f>
        <v>99.126190476190459</v>
      </c>
      <c r="G12" s="197">
        <f t="shared" ref="G12:R12" si="0">(G14+G13+G15+G16+G17+G18+G19+G20+G21+G22+G23+G24+G25+G26)/14</f>
        <v>0</v>
      </c>
      <c r="H12" s="196">
        <f t="shared" si="0"/>
        <v>101.24880952380958</v>
      </c>
      <c r="I12" s="197">
        <f t="shared" si="0"/>
        <v>0</v>
      </c>
      <c r="J12" s="196">
        <f t="shared" si="0"/>
        <v>99.995833333333323</v>
      </c>
      <c r="K12" s="197">
        <f t="shared" si="0"/>
        <v>0</v>
      </c>
      <c r="L12" s="196">
        <f t="shared" si="0"/>
        <v>100.18506071428564</v>
      </c>
      <c r="M12" s="197">
        <f t="shared" si="0"/>
        <v>0</v>
      </c>
      <c r="N12" s="196">
        <f t="shared" si="0"/>
        <v>2.1493816126944347</v>
      </c>
      <c r="O12" s="197">
        <f t="shared" si="0"/>
        <v>0</v>
      </c>
      <c r="P12" s="196">
        <f t="shared" si="0"/>
        <v>-1.2282899981588937</v>
      </c>
      <c r="Q12" s="197">
        <f t="shared" si="0"/>
        <v>0</v>
      </c>
      <c r="R12" s="196">
        <f t="shared" si="0"/>
        <v>0.18917548525780159</v>
      </c>
      <c r="S12" s="142"/>
      <c r="T12" s="125"/>
      <c r="U12" s="125"/>
      <c r="V12" s="7" t="s">
        <v>295</v>
      </c>
      <c r="W12" s="7"/>
      <c r="X12" s="35"/>
    </row>
    <row r="13" spans="1:28" ht="16.5" customHeight="1">
      <c r="A13" s="127"/>
      <c r="B13" s="164"/>
      <c r="C13" s="165" t="s">
        <v>276</v>
      </c>
      <c r="D13" s="140"/>
      <c r="E13" s="140"/>
      <c r="F13" s="178">
        <v>98.808333333333294</v>
      </c>
      <c r="G13" s="30"/>
      <c r="H13" s="178">
        <v>101.741666666667</v>
      </c>
      <c r="I13" s="141"/>
      <c r="J13" s="178">
        <v>99.95</v>
      </c>
      <c r="K13" s="141"/>
      <c r="L13" s="178">
        <v>100.008333333333</v>
      </c>
      <c r="M13" s="141"/>
      <c r="N13" s="178">
        <v>2.9687104663911499</v>
      </c>
      <c r="O13" s="141"/>
      <c r="P13" s="178">
        <v>-1.76099598656728</v>
      </c>
      <c r="Q13" s="141"/>
      <c r="R13" s="178">
        <v>5.8362514590632401E-2</v>
      </c>
      <c r="S13" s="142"/>
      <c r="T13" s="125"/>
      <c r="U13" s="125"/>
      <c r="V13" s="30"/>
      <c r="W13" s="6" t="s">
        <v>296</v>
      </c>
      <c r="X13" s="35"/>
    </row>
    <row r="14" spans="1:28" ht="16.5" customHeight="1">
      <c r="A14" s="127"/>
      <c r="B14" s="164"/>
      <c r="C14" s="165" t="s">
        <v>277</v>
      </c>
      <c r="D14" s="140"/>
      <c r="E14" s="140"/>
      <c r="F14" s="178">
        <v>99.775000000000006</v>
      </c>
      <c r="G14" s="30"/>
      <c r="H14" s="178">
        <v>101.291666666667</v>
      </c>
      <c r="I14" s="141"/>
      <c r="J14" s="178">
        <v>100.033333333333</v>
      </c>
      <c r="K14" s="141"/>
      <c r="L14" s="178">
        <v>100.058333333333</v>
      </c>
      <c r="M14" s="141"/>
      <c r="N14" s="178">
        <v>1.5200868621064201</v>
      </c>
      <c r="O14" s="141"/>
      <c r="P14" s="178">
        <v>-1.24228712464006</v>
      </c>
      <c r="Q14" s="141"/>
      <c r="R14" s="178">
        <v>2.4991669443496099E-2</v>
      </c>
      <c r="S14" s="142"/>
      <c r="T14" s="125"/>
      <c r="U14" s="141"/>
      <c r="V14" s="30"/>
      <c r="W14" s="6" t="s">
        <v>297</v>
      </c>
      <c r="X14" s="35"/>
    </row>
    <row r="15" spans="1:28" ht="16.5" customHeight="1">
      <c r="A15" s="127"/>
      <c r="B15" s="166"/>
      <c r="C15" s="165" t="s">
        <v>278</v>
      </c>
      <c r="D15" s="140"/>
      <c r="E15" s="140"/>
      <c r="F15" s="178">
        <v>96.875</v>
      </c>
      <c r="G15" s="30"/>
      <c r="H15" s="178">
        <v>98.716666666666697</v>
      </c>
      <c r="I15" s="141"/>
      <c r="J15" s="178">
        <v>99.966666666666697</v>
      </c>
      <c r="K15" s="141"/>
      <c r="L15" s="178">
        <v>100.149183333333</v>
      </c>
      <c r="M15" s="141"/>
      <c r="N15" s="178">
        <v>1.9010752688172201</v>
      </c>
      <c r="O15" s="141"/>
      <c r="P15" s="178">
        <v>1.26625021104167</v>
      </c>
      <c r="Q15" s="141"/>
      <c r="R15" s="178">
        <v>0.18257752584196699</v>
      </c>
      <c r="S15" s="142"/>
      <c r="T15" s="141"/>
      <c r="U15" s="141"/>
      <c r="V15" s="30"/>
      <c r="W15" s="6" t="s">
        <v>298</v>
      </c>
      <c r="X15" s="35"/>
    </row>
    <row r="16" spans="1:28" ht="16.5" customHeight="1">
      <c r="A16" s="127"/>
      <c r="B16" s="166"/>
      <c r="C16" s="165" t="s">
        <v>279</v>
      </c>
      <c r="D16" s="140"/>
      <c r="E16" s="140"/>
      <c r="F16" s="178">
        <v>95.533333333333303</v>
      </c>
      <c r="G16" s="30"/>
      <c r="H16" s="178">
        <v>99.366666666666703</v>
      </c>
      <c r="I16" s="141"/>
      <c r="J16" s="178">
        <v>100.033333333333</v>
      </c>
      <c r="K16" s="141"/>
      <c r="L16" s="178">
        <v>100.041666666667</v>
      </c>
      <c r="M16" s="141"/>
      <c r="N16" s="178">
        <v>4.0125610607118203</v>
      </c>
      <c r="O16" s="141"/>
      <c r="P16" s="178">
        <v>0.67091580006709595</v>
      </c>
      <c r="Q16" s="141"/>
      <c r="R16" s="178">
        <v>8.3305564811369508E-3</v>
      </c>
      <c r="S16" s="142"/>
      <c r="T16" s="141"/>
      <c r="U16" s="141"/>
      <c r="V16" s="30"/>
      <c r="W16" s="6" t="s">
        <v>299</v>
      </c>
      <c r="X16" s="35"/>
    </row>
    <row r="17" spans="1:25" ht="16.5" customHeight="1">
      <c r="A17" s="127"/>
      <c r="B17" s="164"/>
      <c r="C17" s="165" t="s">
        <v>280</v>
      </c>
      <c r="D17" s="140"/>
      <c r="E17" s="140"/>
      <c r="F17" s="178">
        <v>99.0833333333333</v>
      </c>
      <c r="G17" s="30"/>
      <c r="H17" s="178">
        <v>101.558333333333</v>
      </c>
      <c r="I17" s="141"/>
      <c r="J17" s="178">
        <v>99.991666666666703</v>
      </c>
      <c r="K17" s="141"/>
      <c r="L17" s="178">
        <v>99.808333333333294</v>
      </c>
      <c r="M17" s="141"/>
      <c r="N17" s="178">
        <v>2.4978973927670398</v>
      </c>
      <c r="O17" s="141"/>
      <c r="P17" s="178">
        <v>-1.5426273898416401</v>
      </c>
      <c r="Q17" s="141"/>
      <c r="R17" s="178">
        <v>-0.18334861238435499</v>
      </c>
      <c r="S17" s="142"/>
      <c r="T17" s="141"/>
      <c r="U17" s="141"/>
      <c r="V17" s="30"/>
      <c r="W17" s="6" t="s">
        <v>300</v>
      </c>
      <c r="X17" s="35"/>
    </row>
    <row r="18" spans="1:25" ht="16.5" customHeight="1">
      <c r="A18" s="127"/>
      <c r="B18" s="164"/>
      <c r="C18" s="165" t="s">
        <v>281</v>
      </c>
      <c r="D18" s="140"/>
      <c r="E18" s="140"/>
      <c r="F18" s="178">
        <v>100.508333333333</v>
      </c>
      <c r="G18" s="30"/>
      <c r="H18" s="178">
        <v>101.991666666667</v>
      </c>
      <c r="I18" s="141"/>
      <c r="J18" s="178">
        <v>99.966666666666697</v>
      </c>
      <c r="K18" s="141"/>
      <c r="L18" s="178">
        <v>99.858333333333306</v>
      </c>
      <c r="M18" s="141"/>
      <c r="N18" s="178">
        <v>1.4758311914434801</v>
      </c>
      <c r="O18" s="141"/>
      <c r="P18" s="178">
        <v>-1.9854563281313899</v>
      </c>
      <c r="Q18" s="141"/>
      <c r="R18" s="178">
        <v>-0.108369456485482</v>
      </c>
      <c r="S18" s="142"/>
      <c r="T18" s="141"/>
      <c r="U18" s="141"/>
      <c r="V18" s="30"/>
      <c r="W18" s="6" t="s">
        <v>301</v>
      </c>
      <c r="X18" s="35"/>
    </row>
    <row r="19" spans="1:25" ht="15.75" customHeight="1">
      <c r="A19" s="127"/>
      <c r="B19" s="167"/>
      <c r="C19" s="165" t="s">
        <v>282</v>
      </c>
      <c r="D19" s="140"/>
      <c r="E19" s="140"/>
      <c r="F19" s="178">
        <v>100.98333333333299</v>
      </c>
      <c r="G19" s="30"/>
      <c r="H19" s="178">
        <v>102.35833333333299</v>
      </c>
      <c r="I19" s="141"/>
      <c r="J19" s="178">
        <v>100.033333333333</v>
      </c>
      <c r="K19" s="141"/>
      <c r="L19" s="178">
        <v>100.73333333333299</v>
      </c>
      <c r="M19" s="141"/>
      <c r="N19" s="178">
        <v>1.3616108268691201</v>
      </c>
      <c r="O19" s="141"/>
      <c r="P19" s="178">
        <v>-2.2714320605715099</v>
      </c>
      <c r="Q19" s="141"/>
      <c r="R19" s="178">
        <v>0.69976674441851605</v>
      </c>
      <c r="S19" s="142"/>
      <c r="T19" s="141"/>
      <c r="U19" s="141"/>
      <c r="V19" s="30"/>
      <c r="W19" s="6" t="s">
        <v>302</v>
      </c>
      <c r="X19" s="35"/>
    </row>
    <row r="20" spans="1:25" ht="15.75" customHeight="1">
      <c r="A20" s="127"/>
      <c r="B20" s="168"/>
      <c r="C20" s="165" t="s">
        <v>283</v>
      </c>
      <c r="D20" s="140"/>
      <c r="E20" s="140"/>
      <c r="F20" s="178">
        <v>98.9166666666667</v>
      </c>
      <c r="G20" s="30"/>
      <c r="H20" s="178">
        <v>101.166666666667</v>
      </c>
      <c r="I20" s="141"/>
      <c r="J20" s="178">
        <v>100.02500000000001</v>
      </c>
      <c r="K20" s="141"/>
      <c r="L20" s="178">
        <v>100.23333333333299</v>
      </c>
      <c r="M20" s="141"/>
      <c r="N20" s="178">
        <v>2.2746419545071599</v>
      </c>
      <c r="O20" s="141"/>
      <c r="P20" s="178">
        <v>-1.1285008237232099</v>
      </c>
      <c r="Q20" s="141"/>
      <c r="R20" s="178">
        <v>0.20828126301757399</v>
      </c>
      <c r="S20" s="142"/>
      <c r="T20" s="141"/>
      <c r="U20" s="141"/>
      <c r="V20" s="30"/>
      <c r="W20" s="6" t="s">
        <v>303</v>
      </c>
      <c r="X20" s="35"/>
    </row>
    <row r="21" spans="1:25" ht="19.5">
      <c r="A21" s="127"/>
      <c r="B21" s="169"/>
      <c r="C21" s="165" t="s">
        <v>284</v>
      </c>
      <c r="D21" s="140"/>
      <c r="E21" s="140"/>
      <c r="F21" s="178">
        <v>99.058333333333394</v>
      </c>
      <c r="G21" s="30"/>
      <c r="H21" s="178">
        <v>101.566666666667</v>
      </c>
      <c r="I21" s="141"/>
      <c r="J21" s="178">
        <v>99.983333333333306</v>
      </c>
      <c r="K21" s="141"/>
      <c r="L21" s="178">
        <v>100.191666666667</v>
      </c>
      <c r="M21" s="141"/>
      <c r="N21" s="178">
        <v>2.5321780095902899</v>
      </c>
      <c r="O21" s="141"/>
      <c r="P21" s="178">
        <v>-1.5589104036757699</v>
      </c>
      <c r="Q21" s="141"/>
      <c r="R21" s="178">
        <v>0.20836806134358099</v>
      </c>
      <c r="S21" s="142"/>
      <c r="T21" s="141"/>
      <c r="U21" s="141"/>
      <c r="V21" s="30"/>
      <c r="W21" s="6" t="s">
        <v>304</v>
      </c>
      <c r="X21" s="35"/>
    </row>
    <row r="22" spans="1:25" ht="16.5" customHeight="1">
      <c r="A22" s="127"/>
      <c r="B22" s="169"/>
      <c r="C22" s="165" t="s">
        <v>285</v>
      </c>
      <c r="D22" s="140"/>
      <c r="E22" s="140"/>
      <c r="F22" s="178">
        <v>98.533333333333303</v>
      </c>
      <c r="G22" s="30"/>
      <c r="H22" s="178">
        <v>101.166666666667</v>
      </c>
      <c r="I22" s="141"/>
      <c r="J22" s="178">
        <v>99.991666666666703</v>
      </c>
      <c r="K22" s="141"/>
      <c r="L22" s="178">
        <v>100</v>
      </c>
      <c r="M22" s="141"/>
      <c r="N22" s="178">
        <v>2.67253044654941</v>
      </c>
      <c r="O22" s="141"/>
      <c r="P22" s="178">
        <v>-1.1614497528830401</v>
      </c>
      <c r="Q22" s="141"/>
      <c r="R22" s="178">
        <v>8.3340278356595996E-3</v>
      </c>
      <c r="S22" s="142"/>
      <c r="T22" s="159"/>
      <c r="U22" s="158"/>
      <c r="V22" s="30"/>
      <c r="W22" s="6" t="s">
        <v>305</v>
      </c>
      <c r="X22" s="35"/>
    </row>
    <row r="23" spans="1:25" ht="16.5" customHeight="1">
      <c r="A23" s="127"/>
      <c r="B23" s="169"/>
      <c r="C23" s="165" t="s">
        <v>286</v>
      </c>
      <c r="D23" s="140"/>
      <c r="E23" s="140"/>
      <c r="F23" s="178">
        <v>99.941666666666706</v>
      </c>
      <c r="G23" s="30"/>
      <c r="H23" s="178">
        <v>101.10833333333299</v>
      </c>
      <c r="I23" s="141"/>
      <c r="J23" s="178">
        <v>100.01666666666701</v>
      </c>
      <c r="K23" s="141"/>
      <c r="L23" s="178">
        <v>100.95</v>
      </c>
      <c r="M23" s="141"/>
      <c r="N23" s="178">
        <v>1.1673476194446799</v>
      </c>
      <c r="O23" s="141"/>
      <c r="P23" s="178">
        <v>-1.0796999917580199</v>
      </c>
      <c r="Q23" s="141"/>
      <c r="R23" s="178">
        <v>0.93317780369937298</v>
      </c>
      <c r="S23" s="142"/>
      <c r="T23" s="141"/>
      <c r="U23" s="141"/>
      <c r="V23" s="30"/>
      <c r="W23" s="6" t="s">
        <v>306</v>
      </c>
      <c r="X23" s="35"/>
    </row>
    <row r="24" spans="1:25" ht="15.75" customHeight="1">
      <c r="A24" s="127"/>
      <c r="B24" s="169"/>
      <c r="C24" s="165" t="s">
        <v>287</v>
      </c>
      <c r="D24" s="140"/>
      <c r="E24" s="140"/>
      <c r="F24" s="178">
        <v>99.566666666666706</v>
      </c>
      <c r="G24" s="30"/>
      <c r="H24" s="178">
        <v>101.825</v>
      </c>
      <c r="I24" s="141"/>
      <c r="J24" s="178">
        <v>99.974999999999994</v>
      </c>
      <c r="K24" s="141"/>
      <c r="L24" s="178">
        <v>99.7083333333333</v>
      </c>
      <c r="M24" s="141"/>
      <c r="N24" s="178">
        <v>2.2681620354871201</v>
      </c>
      <c r="O24" s="141"/>
      <c r="P24" s="178">
        <v>-1.81684262214586</v>
      </c>
      <c r="Q24" s="141"/>
      <c r="R24" s="178">
        <v>-0.26673335000415299</v>
      </c>
      <c r="S24" s="142"/>
      <c r="T24" s="141"/>
      <c r="U24" s="141"/>
      <c r="V24" s="30"/>
      <c r="W24" s="6" t="s">
        <v>307</v>
      </c>
      <c r="X24" s="35"/>
    </row>
    <row r="25" spans="1:25" ht="15" customHeight="1">
      <c r="A25" s="127"/>
      <c r="B25" s="169"/>
      <c r="C25" s="165" t="s">
        <v>288</v>
      </c>
      <c r="D25" s="140"/>
      <c r="E25" s="140"/>
      <c r="F25" s="178">
        <v>99.991666666666703</v>
      </c>
      <c r="G25" s="30"/>
      <c r="H25" s="178">
        <v>101.808333333333</v>
      </c>
      <c r="I25" s="141"/>
      <c r="J25" s="178">
        <v>99.9583333333334</v>
      </c>
      <c r="K25" s="141"/>
      <c r="L25" s="178">
        <v>99.724999999999994</v>
      </c>
      <c r="M25" s="141"/>
      <c r="N25" s="178">
        <v>1.81681806817234</v>
      </c>
      <c r="O25" s="141"/>
      <c r="P25" s="178">
        <v>-1.8171400507489199</v>
      </c>
      <c r="Q25" s="141"/>
      <c r="R25" s="178">
        <v>-0.23343059608174399</v>
      </c>
      <c r="S25" s="142"/>
      <c r="T25" s="141"/>
      <c r="U25" s="141"/>
      <c r="V25" s="30"/>
      <c r="W25" s="6" t="s">
        <v>308</v>
      </c>
      <c r="X25" s="35"/>
    </row>
    <row r="26" spans="1:25" ht="16.5" customHeight="1">
      <c r="A26" s="127"/>
      <c r="B26" s="169"/>
      <c r="C26" s="165" t="s">
        <v>289</v>
      </c>
      <c r="D26" s="140"/>
      <c r="E26" s="140"/>
      <c r="F26" s="178">
        <v>100.191666666667</v>
      </c>
      <c r="G26" s="30"/>
      <c r="H26" s="178">
        <v>101.816666666667</v>
      </c>
      <c r="I26" s="141"/>
      <c r="J26" s="178">
        <v>100.01666666666701</v>
      </c>
      <c r="K26" s="141"/>
      <c r="L26" s="178">
        <v>101.125</v>
      </c>
      <c r="M26" s="141"/>
      <c r="N26" s="178">
        <v>1.62189137486484</v>
      </c>
      <c r="O26" s="141"/>
      <c r="P26" s="178">
        <v>-1.7678834506465799</v>
      </c>
      <c r="Q26" s="141"/>
      <c r="R26" s="178">
        <v>1.10814864189302</v>
      </c>
      <c r="S26" s="142"/>
      <c r="T26" s="141"/>
      <c r="U26" s="141"/>
      <c r="V26" s="30"/>
      <c r="W26" s="6" t="s">
        <v>309</v>
      </c>
      <c r="X26" s="35"/>
    </row>
    <row r="27" spans="1:25" ht="15.75" customHeight="1">
      <c r="A27" s="147"/>
      <c r="B27" s="148"/>
      <c r="C27" s="148"/>
      <c r="D27" s="148"/>
      <c r="E27" s="148"/>
      <c r="F27" s="149"/>
      <c r="G27" s="150"/>
      <c r="H27" s="151"/>
      <c r="I27" s="151"/>
      <c r="J27" s="152"/>
      <c r="K27" s="151"/>
      <c r="L27" s="152"/>
      <c r="M27" s="153"/>
      <c r="N27" s="151"/>
      <c r="O27" s="151"/>
      <c r="P27" s="152"/>
      <c r="Q27" s="153"/>
      <c r="R27" s="151"/>
      <c r="S27" s="153"/>
      <c r="T27" s="151"/>
      <c r="U27" s="151"/>
      <c r="V27" s="170"/>
      <c r="W27" s="170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6" t="s">
        <v>290</v>
      </c>
      <c r="J29" s="171"/>
    </row>
    <row r="30" spans="1:25" ht="15.75" customHeight="1">
      <c r="C30" s="171" t="s">
        <v>291</v>
      </c>
      <c r="E30" s="171"/>
      <c r="F30" s="171"/>
      <c r="G30" s="171"/>
      <c r="H30" s="171"/>
      <c r="I30" s="171"/>
      <c r="L30" s="172"/>
      <c r="M30" s="35"/>
      <c r="N30" s="35"/>
      <c r="O30" s="35"/>
    </row>
    <row r="31" spans="1:25" s="109" customFormat="1" ht="17.25">
      <c r="P31" s="108"/>
      <c r="Q31" s="108"/>
      <c r="R31" s="108"/>
      <c r="S31" s="108"/>
      <c r="T31" s="108"/>
      <c r="U31" s="108"/>
      <c r="V31" s="157"/>
      <c r="W31" s="157"/>
      <c r="X31" s="157"/>
      <c r="Y31" s="108"/>
    </row>
    <row r="32" spans="1:25" s="109" customFormat="1" ht="17.25">
      <c r="P32" s="108"/>
      <c r="Q32" s="108"/>
      <c r="R32" s="108"/>
      <c r="S32" s="108"/>
      <c r="T32" s="108"/>
      <c r="U32" s="108"/>
      <c r="V32" s="157"/>
      <c r="W32" s="157"/>
      <c r="X32" s="157"/>
      <c r="Y32" s="108"/>
    </row>
    <row r="33" spans="22:24">
      <c r="V33" s="157"/>
      <c r="W33" s="157"/>
      <c r="X33" s="157"/>
    </row>
    <row r="34" spans="22:24">
      <c r="V34" s="157"/>
      <c r="W34" s="157"/>
      <c r="X34" s="157"/>
    </row>
    <row r="35" spans="22:24">
      <c r="V35" s="157"/>
      <c r="W35" s="157"/>
      <c r="X35" s="157"/>
    </row>
    <row r="36" spans="22:24">
      <c r="V36" s="157"/>
      <c r="W36" s="157"/>
      <c r="X36" s="157"/>
    </row>
    <row r="37" spans="22:24">
      <c r="V37" s="157"/>
      <c r="W37" s="157"/>
      <c r="X37" s="157"/>
    </row>
    <row r="38" spans="22:24">
      <c r="V38" s="157"/>
      <c r="W38" s="157"/>
      <c r="X38" s="157"/>
    </row>
    <row r="39" spans="22:24">
      <c r="V39" s="157"/>
      <c r="W39" s="157"/>
      <c r="X39" s="157"/>
    </row>
  </sheetData>
  <mergeCells count="20"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</mergeCells>
  <pageMargins left="0.39370078740157483" right="0.39370078740157483" top="0.7480314960629921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2017-08-21T03:32:18Z</cp:lastPrinted>
  <dcterms:created xsi:type="dcterms:W3CDTF">2004-08-20T21:28:46Z</dcterms:created>
  <dcterms:modified xsi:type="dcterms:W3CDTF">2017-08-21T03:32:52Z</dcterms:modified>
</cp:coreProperties>
</file>