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65" yWindow="-120" windowWidth="9765" windowHeight="11640" tabRatio="729"/>
  </bookViews>
  <sheets>
    <sheet name="ตร7" sheetId="9" r:id="rId1"/>
  </sheets>
  <calcPr calcId="144525"/>
</workbook>
</file>

<file path=xl/calcChain.xml><?xml version="1.0" encoding="utf-8"?>
<calcChain xmlns="http://schemas.openxmlformats.org/spreadsheetml/2006/main">
  <c r="D15" i="9" l="1"/>
  <c r="D21" i="9"/>
  <c r="C18" i="9"/>
  <c r="B20" i="9"/>
  <c r="B15" i="9"/>
  <c r="C16" i="9" l="1"/>
  <c r="C17" i="9"/>
  <c r="C19" i="9"/>
  <c r="C20" i="9"/>
  <c r="C21" i="9"/>
  <c r="C22" i="9"/>
  <c r="D16" i="9"/>
  <c r="D17" i="9"/>
  <c r="D18" i="9"/>
  <c r="D19" i="9"/>
  <c r="D20" i="9"/>
  <c r="D22" i="9"/>
  <c r="B16" i="9"/>
  <c r="B17" i="9"/>
  <c r="B18" i="9"/>
  <c r="B19" i="9"/>
  <c r="B21" i="9"/>
  <c r="B22" i="9"/>
  <c r="F16" i="9" l="1"/>
  <c r="F19" i="9"/>
  <c r="E16" i="9"/>
  <c r="C15" i="9"/>
  <c r="F15" i="9"/>
  <c r="E19" i="9"/>
  <c r="F4" i="9"/>
  <c r="F18" i="9" s="1"/>
  <c r="F5" i="9"/>
  <c r="F6" i="9"/>
  <c r="E6" i="9"/>
  <c r="E7" i="9"/>
  <c r="E8" i="9"/>
  <c r="E9" i="9"/>
  <c r="E4" i="9"/>
  <c r="E17" i="9" l="1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<sst xmlns="http://schemas.openxmlformats.org/spreadsheetml/2006/main" count="27" uniqueCount="18">
  <si>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</si>
  <si>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</si>
  <si>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</si>
  <si>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</si>
  <si>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</si>
  <si>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</si>
  <si>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</si>
  <si>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</si>
  <si>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</si>
  <si>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</si>
  <si>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</si>
  <si>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</si>
  <si>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</si>
  <si>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</si>
  <si>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</si>
  <si>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</si>
  <si>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</si>
  <si>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3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</si>
</sst>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3" fontId="2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/>
    <cellStyle name="Normal" xfId="0" builtinId="0"/>
    <cellStyle name="Normal 2" xfId="4"/>
    <cellStyle name="Normal 3" xfId="3"/>
    <cellStyle name="เครื่องหมายจุลภาค 2" xfId="6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tabSelected="1" topLeftCell="A13" zoomScale="80" zoomScaleNormal="80" workbookViewId="0">
      <selection activeCell="C15" sqref="C15"/>
    </sheetView>
  </sheetViews>
  <sheetFormatPr defaultRowHeight="30.75" customHeight="1" x14ac:dyDescent="0.35"/>
  <cols>
    <col min="1" max="1" width="34.42578125" style="6" customWidth="1"/>
    <col min="2" max="4" width="18.5703125" style="6" customWidth="1"/>
    <col min="5" max="5" width="11.140625" style="7" bestFit="1" customWidth="1"/>
    <col min="6" max="6" width="9.140625" style="7"/>
    <col min="7" max="7" width="11.140625" style="26" customWidth="1"/>
    <col min="8" max="16384" width="9.140625" style="6"/>
  </cols>
  <sheetData>
    <row r="1" spans="1:7" s="1" customFormat="1" ht="36.75" customHeight="1" x14ac:dyDescent="0.35">
      <c r="A1" s="8" t="s">
        <v>12</v>
      </c>
      <c r="B1" s="6"/>
      <c r="C1" s="6"/>
      <c r="D1" s="6"/>
      <c r="E1" s="5"/>
      <c r="F1" s="5"/>
      <c r="G1" s="25"/>
    </row>
    <row r="2" spans="1:7" s="12" customFormat="1" ht="27" customHeight="1" x14ac:dyDescent="0.3">
      <c r="A2" s="37" t="s">
        <v>14</v>
      </c>
      <c r="B2" s="38" t="s">
        <v>0</v>
      </c>
      <c r="C2" s="38" t="s">
        <v>1</v>
      </c>
      <c r="D2" s="38" t="s">
        <v>2</v>
      </c>
      <c r="E2" s="11"/>
      <c r="F2" s="11"/>
      <c r="G2" s="27"/>
    </row>
    <row r="3" spans="1:7" s="12" customFormat="1" ht="24.75" customHeight="1" x14ac:dyDescent="0.3">
      <c r="A3" s="33"/>
      <c r="B3" s="49" t="s">
        <v>3</v>
      </c>
      <c r="C3" s="49"/>
      <c r="D3" s="49"/>
      <c r="E3" s="11"/>
      <c r="F3" s="11"/>
      <c r="G3" s="27"/>
    </row>
    <row r="4" spans="1:7" s="14" customFormat="1" ht="27.75" customHeight="1" x14ac:dyDescent="0.3">
      <c r="A4" s="32" t="s">
        <v>4</v>
      </c>
      <c r="B4" s="47">
        <v>280696.65999999997</v>
      </c>
      <c r="C4" s="47">
        <v>152951.07999999999</v>
      </c>
      <c r="D4" s="47">
        <v>127745.58</v>
      </c>
      <c r="E4" s="13">
        <f>SUM(C5:C12)</f>
        <v>152951.07</v>
      </c>
      <c r="F4" s="13">
        <f>SUM(D5:D12)</f>
        <v>127745.56999999998</v>
      </c>
      <c r="G4" s="47"/>
    </row>
    <row r="5" spans="1:7" s="9" customFormat="1" ht="30.75" customHeight="1" x14ac:dyDescent="0.3">
      <c r="A5" s="34" t="s">
        <v>13</v>
      </c>
      <c r="B5" s="48">
        <v>2098.9699999999998</v>
      </c>
      <c r="C5" s="48">
        <v>805.95</v>
      </c>
      <c r="D5" s="48">
        <v>1293.01</v>
      </c>
      <c r="E5" s="13"/>
      <c r="F5" s="13">
        <f>D5</f>
        <v>1293.01</v>
      </c>
      <c r="G5" s="47"/>
    </row>
    <row r="6" spans="1:7" s="9" customFormat="1" ht="30.75" customHeight="1" x14ac:dyDescent="0.3">
      <c r="A6" s="34" t="s">
        <v>15</v>
      </c>
      <c r="B6" s="48">
        <v>2451.61</v>
      </c>
      <c r="C6" s="48">
        <v>965.56</v>
      </c>
      <c r="D6" s="48">
        <v>1486.05</v>
      </c>
      <c r="E6" s="13">
        <f>C6</f>
        <v>965.56</v>
      </c>
      <c r="F6" s="13">
        <f>D6</f>
        <v>1486.05</v>
      </c>
      <c r="G6" s="47"/>
    </row>
    <row r="7" spans="1:7" s="9" customFormat="1" ht="30.75" customHeight="1" x14ac:dyDescent="0.3">
      <c r="A7" s="35" t="s">
        <v>6</v>
      </c>
      <c r="B7" s="48">
        <v>21157</v>
      </c>
      <c r="C7" s="48">
        <v>7725.24</v>
      </c>
      <c r="D7" s="48">
        <v>13431.76</v>
      </c>
      <c r="E7" s="13">
        <f>C7+C8+C9</f>
        <v>64239.05</v>
      </c>
      <c r="G7" s="47"/>
    </row>
    <row r="8" spans="1:7" s="9" customFormat="1" ht="30.75" customHeight="1" x14ac:dyDescent="0.3">
      <c r="A8" s="34" t="s">
        <v>7</v>
      </c>
      <c r="B8" s="48">
        <v>68467.89</v>
      </c>
      <c r="C8" s="48">
        <v>41232.97</v>
      </c>
      <c r="D8" s="48">
        <v>27234.91</v>
      </c>
      <c r="E8" s="16">
        <f>C10+C11</f>
        <v>70113.14</v>
      </c>
      <c r="G8" s="47"/>
    </row>
    <row r="9" spans="1:7" s="9" customFormat="1" ht="30.75" customHeight="1" x14ac:dyDescent="0.3">
      <c r="A9" s="34" t="s">
        <v>8</v>
      </c>
      <c r="B9" s="48">
        <v>23400.12</v>
      </c>
      <c r="C9" s="48">
        <v>15280.84</v>
      </c>
      <c r="D9" s="48">
        <v>8119.28</v>
      </c>
      <c r="E9" s="16">
        <f>C12</f>
        <v>16827.37</v>
      </c>
      <c r="G9" s="47"/>
    </row>
    <row r="10" spans="1:7" s="10" customFormat="1" ht="30.75" customHeight="1" x14ac:dyDescent="0.3">
      <c r="A10" s="34" t="s">
        <v>9</v>
      </c>
      <c r="B10" s="48">
        <v>59715.1</v>
      </c>
      <c r="C10" s="48">
        <v>33698.25</v>
      </c>
      <c r="D10" s="48">
        <v>26016.84</v>
      </c>
      <c r="E10" s="13">
        <f>SUM(E5:E9)</f>
        <v>152145.12</v>
      </c>
      <c r="G10" s="47"/>
    </row>
    <row r="11" spans="1:7" s="10" customFormat="1" ht="30.75" customHeight="1" x14ac:dyDescent="0.3">
      <c r="A11" s="34" t="s">
        <v>10</v>
      </c>
      <c r="B11" s="48">
        <v>63907.75</v>
      </c>
      <c r="C11" s="48">
        <v>36414.89</v>
      </c>
      <c r="D11" s="48">
        <v>27492.85</v>
      </c>
      <c r="E11" s="17"/>
      <c r="G11" s="47"/>
    </row>
    <row r="12" spans="1:7" s="10" customFormat="1" ht="30.75" customHeight="1" x14ac:dyDescent="0.3">
      <c r="A12" s="34" t="s">
        <v>11</v>
      </c>
      <c r="B12" s="48">
        <v>39498.239999999998</v>
      </c>
      <c r="C12" s="48">
        <v>16827.37</v>
      </c>
      <c r="D12" s="48">
        <v>22670.87</v>
      </c>
      <c r="E12" s="18"/>
      <c r="F12" s="18"/>
      <c r="G12" s="47"/>
    </row>
    <row r="13" spans="1:7" s="10" customFormat="1" ht="25.5" customHeight="1" x14ac:dyDescent="0.3">
      <c r="A13" s="36"/>
      <c r="B13" s="49" t="s">
        <v>5</v>
      </c>
      <c r="C13" s="49"/>
      <c r="D13" s="49"/>
      <c r="E13" s="18"/>
      <c r="F13" s="18"/>
    </row>
    <row r="14" spans="1:7" s="14" customFormat="1" ht="30.75" customHeight="1" x14ac:dyDescent="0.5">
      <c r="A14" s="39" t="s">
        <v>4</v>
      </c>
      <c r="B14" s="40">
        <v>100</v>
      </c>
      <c r="C14" s="40">
        <v>100</v>
      </c>
      <c r="D14" s="40">
        <v>100</v>
      </c>
      <c r="E14" s="20"/>
      <c r="F14" s="15"/>
      <c r="G14" s="28"/>
    </row>
    <row r="15" spans="1:7" s="9" customFormat="1" ht="30.75" customHeight="1" x14ac:dyDescent="0.5">
      <c r="A15" s="41" t="s">
        <v>13</v>
      </c>
      <c r="B15" s="42">
        <f>B5/$B$4*100</f>
        <v>0.74777163362043564</v>
      </c>
      <c r="C15" s="43">
        <f t="shared" ref="C15:C22" si="0">C5/$C$4*100</f>
        <v>0.52693318674180012</v>
      </c>
      <c r="D15" s="43">
        <f>D5/$D$4*100</f>
        <v>1.0121759202940721</v>
      </c>
      <c r="E15" s="17"/>
      <c r="F15" s="17">
        <f>D15</f>
        <v>1.0121759202940721</v>
      </c>
      <c r="G15" s="29"/>
    </row>
    <row r="16" spans="1:7" s="9" customFormat="1" ht="30.75" customHeight="1" x14ac:dyDescent="0.5">
      <c r="A16" s="34" t="s">
        <v>15</v>
      </c>
      <c r="B16" s="42">
        <f t="shared" ref="B16:B22" si="1">B6/$B$4*100</f>
        <v>0.87340191365298059</v>
      </c>
      <c r="C16" s="43">
        <f t="shared" si="0"/>
        <v>0.63128681405845577</v>
      </c>
      <c r="D16" s="43">
        <f t="shared" ref="D16:D22" si="2">D6/$D$4*100</f>
        <v>1.1632887807155441</v>
      </c>
      <c r="E16" s="17">
        <f>C16</f>
        <v>0.63128681405845577</v>
      </c>
      <c r="F16" s="17">
        <f>D16</f>
        <v>1.1632887807155441</v>
      </c>
      <c r="G16" s="29"/>
    </row>
    <row r="17" spans="1:7" s="9" customFormat="1" ht="30.75" customHeight="1" x14ac:dyDescent="0.5">
      <c r="A17" s="35" t="s">
        <v>6</v>
      </c>
      <c r="B17" s="42">
        <f t="shared" si="1"/>
        <v>7.5373180429008313</v>
      </c>
      <c r="C17" s="43">
        <f t="shared" si="0"/>
        <v>5.0507914033689723</v>
      </c>
      <c r="D17" s="43">
        <f t="shared" si="2"/>
        <v>10.514461635384958</v>
      </c>
      <c r="E17" s="21">
        <f>E7*100/E4</f>
        <v>41.999738870738199</v>
      </c>
      <c r="F17" s="21" t="e">
        <f>#REF!*100/F4</f>
        <v>#REF!</v>
      </c>
      <c r="G17" s="29"/>
    </row>
    <row r="18" spans="1:7" s="9" customFormat="1" ht="30.75" customHeight="1" x14ac:dyDescent="0.5">
      <c r="A18" s="34" t="s">
        <v>7</v>
      </c>
      <c r="B18" s="42">
        <f t="shared" si="1"/>
        <v>24.392128499142103</v>
      </c>
      <c r="C18" s="43">
        <f t="shared" si="0"/>
        <v>26.958273194278853</v>
      </c>
      <c r="D18" s="43">
        <f t="shared" si="2"/>
        <v>21.31964957222003</v>
      </c>
      <c r="E18" s="21">
        <f>E8*100/E4</f>
        <v>45.840241588372017</v>
      </c>
      <c r="F18" s="21" t="e">
        <f>#REF!*100/F4</f>
        <v>#REF!</v>
      </c>
      <c r="G18" s="29"/>
    </row>
    <row r="19" spans="1:7" s="9" customFormat="1" ht="30.75" customHeight="1" x14ac:dyDescent="0.5">
      <c r="A19" s="34" t="s">
        <v>8</v>
      </c>
      <c r="B19" s="42">
        <f t="shared" si="1"/>
        <v>8.3364440460388813</v>
      </c>
      <c r="C19" s="43">
        <f t="shared" si="0"/>
        <v>9.9906715271314219</v>
      </c>
      <c r="D19" s="43">
        <f t="shared" si="2"/>
        <v>6.3558206867118212</v>
      </c>
      <c r="E19" s="22">
        <f>C22</f>
        <v>11.0017987450628</v>
      </c>
      <c r="F19" s="22">
        <f>D22</f>
        <v>17.746891908119249</v>
      </c>
      <c r="G19" s="29"/>
    </row>
    <row r="20" spans="1:7" s="10" customFormat="1" ht="30.75" customHeight="1" x14ac:dyDescent="0.3">
      <c r="A20" s="34" t="s">
        <v>9</v>
      </c>
      <c r="B20" s="42">
        <f t="shared" si="1"/>
        <v>21.27389046951966</v>
      </c>
      <c r="C20" s="43">
        <f t="shared" si="0"/>
        <v>22.032044494226522</v>
      </c>
      <c r="D20" s="43">
        <f t="shared" si="2"/>
        <v>20.366137129754314</v>
      </c>
      <c r="E20" s="23"/>
      <c r="F20" s="23" t="e">
        <f>SUM(F15:F19)</f>
        <v>#REF!</v>
      </c>
      <c r="G20" s="30"/>
    </row>
    <row r="21" spans="1:7" s="10" customFormat="1" ht="30.75" customHeight="1" x14ac:dyDescent="0.35">
      <c r="A21" s="34" t="s">
        <v>10</v>
      </c>
      <c r="B21" s="42">
        <f t="shared" si="1"/>
        <v>22.767549140057458</v>
      </c>
      <c r="C21" s="43">
        <f t="shared" si="0"/>
        <v>23.808194097093008</v>
      </c>
      <c r="D21" s="43">
        <f t="shared" si="2"/>
        <v>21.521566538740515</v>
      </c>
      <c r="E21" s="24"/>
      <c r="F21" s="7"/>
      <c r="G21" s="30"/>
    </row>
    <row r="22" spans="1:7" s="10" customFormat="1" ht="30.75" customHeight="1" x14ac:dyDescent="0.35">
      <c r="A22" s="44" t="s">
        <v>11</v>
      </c>
      <c r="B22" s="45">
        <f t="shared" si="1"/>
        <v>14.071503380196972</v>
      </c>
      <c r="C22" s="46">
        <f t="shared" si="0"/>
        <v>11.0017987450628</v>
      </c>
      <c r="D22" s="46">
        <f t="shared" si="2"/>
        <v>17.746891908119249</v>
      </c>
      <c r="E22" s="24"/>
      <c r="F22" s="7"/>
      <c r="G22" s="30"/>
    </row>
    <row r="23" spans="1:7" s="10" customFormat="1" ht="21" customHeight="1" x14ac:dyDescent="0.3">
      <c r="A23" s="31" t="s">
        <v>16</v>
      </c>
      <c r="E23" s="18"/>
      <c r="F23" s="18"/>
      <c r="G23" s="30"/>
    </row>
    <row r="24" spans="1:7" s="3" customFormat="1" ht="21.75" customHeight="1" x14ac:dyDescent="0.3">
      <c r="A24" s="10" t="s">
        <v>17</v>
      </c>
      <c r="B24" s="2"/>
      <c r="C24" s="2"/>
      <c r="D24" s="2"/>
      <c r="E24" s="4"/>
      <c r="F24" s="19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bumbim123</cp:lastModifiedBy>
  <cp:lastPrinted>2016-10-13T04:21:46Z</cp:lastPrinted>
  <dcterms:created xsi:type="dcterms:W3CDTF">2002-10-04T04:22:30Z</dcterms:created>
  <dcterms:modified xsi:type="dcterms:W3CDTF">2017-10-24T09:12:13Z</dcterms:modified>
</cp:coreProperties>
</file>