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6" sheetId="1" r:id="rId1"/>
  </sheets>
  <externalReferences>
    <externalReference r:id="rId2"/>
  </externalReferences>
  <definedNames>
    <definedName name="_xlnm.Print_Area" localSheetId="0">'T-2.6'!$A$1:$V$28</definedName>
  </definedNames>
  <calcPr calcId="125725"/>
</workbook>
</file>

<file path=xl/calcChain.xml><?xml version="1.0" encoding="utf-8"?>
<calcChain xmlns="http://schemas.openxmlformats.org/spreadsheetml/2006/main">
  <c r="Q24" i="1"/>
  <c r="N24"/>
  <c r="K24"/>
  <c r="H24"/>
  <c r="E24"/>
  <c r="Q23"/>
  <c r="N23"/>
  <c r="K23"/>
  <c r="H23"/>
  <c r="E23"/>
  <c r="Q22"/>
  <c r="N22"/>
  <c r="K22"/>
  <c r="H22"/>
  <c r="E22"/>
  <c r="Q21"/>
  <c r="N21"/>
  <c r="K21"/>
  <c r="H21"/>
  <c r="E21"/>
  <c r="Q20"/>
  <c r="Q19" s="1"/>
  <c r="N20"/>
  <c r="K20"/>
  <c r="H20"/>
  <c r="E20"/>
  <c r="S19"/>
  <c r="R19"/>
  <c r="N19"/>
  <c r="M19"/>
  <c r="L19"/>
  <c r="K19"/>
  <c r="E19"/>
  <c r="Q18"/>
  <c r="N18"/>
  <c r="K18"/>
  <c r="H18"/>
  <c r="E18"/>
  <c r="Q17"/>
  <c r="N17"/>
  <c r="K17"/>
  <c r="H17"/>
  <c r="E17"/>
  <c r="Q16"/>
  <c r="N16"/>
  <c r="K16"/>
  <c r="H16"/>
  <c r="E16"/>
  <c r="S15"/>
  <c r="S10" s="1"/>
  <c r="R15"/>
  <c r="Q15"/>
  <c r="N15"/>
  <c r="K15"/>
  <c r="H15"/>
  <c r="E15"/>
  <c r="Q14"/>
  <c r="N14"/>
  <c r="K14"/>
  <c r="H14"/>
  <c r="E14"/>
  <c r="Q13"/>
  <c r="N13"/>
  <c r="K13"/>
  <c r="H13"/>
  <c r="E13"/>
  <c r="E10" s="1"/>
  <c r="Q12"/>
  <c r="N12"/>
  <c r="K12"/>
  <c r="H12"/>
  <c r="E12"/>
  <c r="Q11"/>
  <c r="N11"/>
  <c r="K11"/>
  <c r="K10" s="1"/>
  <c r="H11"/>
  <c r="H10" s="1"/>
  <c r="E11"/>
  <c r="R10"/>
  <c r="Q10"/>
  <c r="P10"/>
  <c r="O10"/>
  <c r="N10"/>
  <c r="M10"/>
  <c r="L10"/>
  <c r="J10"/>
  <c r="I10"/>
  <c r="G10"/>
  <c r="F10"/>
</calcChain>
</file>

<file path=xl/sharedStrings.xml><?xml version="1.0" encoding="utf-8"?>
<sst xmlns="http://schemas.openxmlformats.org/spreadsheetml/2006/main" count="84" uniqueCount="55">
  <si>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</si>
  <si>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</si>
  <si>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Table</t>
  </si>
  <si>
    <t>Employed Persons Aged 15 Years and Over by Level of Educational Attainment, Sex and Quarterly: 2017 - 2018</t>
  </si>
  <si>
    <t>ระดับการศึกษาที่สำเร็จ</t>
  </si>
  <si>
    <t>2560 (2017)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</si>
  <si>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</si>
  <si>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</si>
  <si>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</si>
  <si>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</si>
  <si>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</si>
  <si>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</si>
  <si>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</si>
  <si>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</si>
  <si>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</si>
  <si>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</si>
  <si>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</si>
  <si>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</si>
  <si>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</si>
  <si>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</si>
  <si>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</si>
  <si>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</si>
  <si>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</si>
  <si>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</si>
  <si>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</si>
  <si>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</si>
  <si>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</si>
  <si>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</si>
  <si>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</si>
  <si>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</si>
  <si>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</si>
  <si>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</si>
  <si>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</si>
  <si>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</si>
  <si>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</si>
  <si>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</si>
  <si>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</si>
  <si>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</si>
  <si>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</si>
  <si>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</si>
  <si>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</si>
  <si>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</si>
  <si>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</si>
  <si>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</si>
  <si>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</si>
  <si>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</si>
  <si>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</si>
  <si>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</si>
  <si>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</si>
  <si>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</si>
  <si>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</si>
  <si>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</si>
  <si>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</si>
  <si>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2017 - 2018 ,  Provincial level,  National Statistical Office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</si>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</sst>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\ ;\-#,##0\ ;\-\ 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9">
    <xf numFmtId="0" fontId="0" fillId="0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9" xfId="0" applyNumberFormat="1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164" fontId="5" fillId="0" borderId="11" xfId="0" applyNumberFormat="1" applyFont="1" applyBorder="1" applyAlignment="1"/>
    <xf numFmtId="0" fontId="5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449">
    <cellStyle name="Comma 2" xfId="1"/>
    <cellStyle name="Normal 2" xfId="2"/>
    <cellStyle name="เครื่องหมายจุลภาค 10" xfId="3"/>
    <cellStyle name="เครื่องหมายจุลภาค 2" xfId="4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14" xfId="9"/>
    <cellStyle name="เครื่องหมายจุลภาค 2 15" xfId="10"/>
    <cellStyle name="เครื่องหมายจุลภาค 2 16" xfId="11"/>
    <cellStyle name="เครื่องหมายจุลภาค 2 17" xfId="12"/>
    <cellStyle name="เครื่องหมายจุลภาค 2 18" xfId="13"/>
    <cellStyle name="เครื่องหมายจุลภาค 2 19" xfId="14"/>
    <cellStyle name="เครื่องหมายจุลภาค 2 2" xfId="15"/>
    <cellStyle name="เครื่องหมายจุลภาค 2 20" xfId="16"/>
    <cellStyle name="เครื่องหมายจุลภาค 2 21" xfId="17"/>
    <cellStyle name="เครื่องหมายจุลภาค 2 22" xfId="18"/>
    <cellStyle name="เครื่องหมายจุลภาค 2 23" xfId="19"/>
    <cellStyle name="เครื่องหมายจุลภาค 2 24" xfId="20"/>
    <cellStyle name="เครื่องหมายจุลภาค 2 25" xfId="21"/>
    <cellStyle name="เครื่องหมายจุลภาค 2 26" xfId="22"/>
    <cellStyle name="เครื่องหมายจุลภาค 2 27" xfId="23"/>
    <cellStyle name="เครื่องหมายจุลภาค 2 28" xfId="24"/>
    <cellStyle name="เครื่องหมายจุลภาค 2 29" xfId="25"/>
    <cellStyle name="เครื่องหมายจุลภาค 2 3" xfId="26"/>
    <cellStyle name="เครื่องหมายจุลภาค 2 30" xfId="27"/>
    <cellStyle name="เครื่องหมายจุลภาค 2 31" xfId="28"/>
    <cellStyle name="เครื่องหมายจุลภาค 2 32" xfId="29"/>
    <cellStyle name="เครื่องหมายจุลภาค 2 33" xfId="30"/>
    <cellStyle name="เครื่องหมายจุลภาค 2 34" xfId="31"/>
    <cellStyle name="เครื่องหมายจุลภาค 2 35" xfId="32"/>
    <cellStyle name="เครื่องหมายจุลภาค 2 36" xfId="33"/>
    <cellStyle name="เครื่องหมายจุลภาค 2 37" xfId="34"/>
    <cellStyle name="เครื่องหมายจุลภาค 2 38" xfId="35"/>
    <cellStyle name="เครื่องหมายจุลภาค 2 39" xfId="36"/>
    <cellStyle name="เครื่องหมายจุลภาค 2 4" xfId="37"/>
    <cellStyle name="เครื่องหมายจุลภาค 2 40" xfId="38"/>
    <cellStyle name="เครื่องหมายจุลภาค 2 41" xfId="39"/>
    <cellStyle name="เครื่องหมายจุลภาค 2 42" xfId="40"/>
    <cellStyle name="เครื่องหมายจุลภาค 2 43" xfId="41"/>
    <cellStyle name="เครื่องหมายจุลภาค 2 44" xfId="42"/>
    <cellStyle name="เครื่องหมายจุลภาค 2 45" xfId="43"/>
    <cellStyle name="เครื่องหมายจุลภาค 2 5" xfId="44"/>
    <cellStyle name="เครื่องหมายจุลภาค 2 6" xfId="45"/>
    <cellStyle name="เครื่องหมายจุลภาค 2 7" xfId="46"/>
    <cellStyle name="เครื่องหมายจุลภาค 2 8" xfId="47"/>
    <cellStyle name="เครื่องหมายจุลภาค 2 9" xfId="48"/>
    <cellStyle name="เครื่องหมายจุลภาค 3" xfId="49"/>
    <cellStyle name="เครื่องหมายจุลภาค 3 10" xfId="50"/>
    <cellStyle name="เครื่องหมายจุลภาค 3 11" xfId="51"/>
    <cellStyle name="เครื่องหมายจุลภาค 3 12" xfId="52"/>
    <cellStyle name="เครื่องหมายจุลภาค 3 13" xfId="53"/>
    <cellStyle name="เครื่องหมายจุลภาค 3 14" xfId="54"/>
    <cellStyle name="เครื่องหมายจุลภาค 3 15" xfId="55"/>
    <cellStyle name="เครื่องหมายจุลภาค 3 16" xfId="56"/>
    <cellStyle name="เครื่องหมายจุลภาค 3 17" xfId="57"/>
    <cellStyle name="เครื่องหมายจุลภาค 3 18" xfId="58"/>
    <cellStyle name="เครื่องหมายจุลภาค 3 19" xfId="59"/>
    <cellStyle name="เครื่องหมายจุลภาค 3 2" xfId="60"/>
    <cellStyle name="เครื่องหมายจุลภาค 3 20" xfId="61"/>
    <cellStyle name="เครื่องหมายจุลภาค 3 21" xfId="62"/>
    <cellStyle name="เครื่องหมายจุลภาค 3 22" xfId="63"/>
    <cellStyle name="เครื่องหมายจุลภาค 3 23" xfId="64"/>
    <cellStyle name="เครื่องหมายจุลภาค 3 24" xfId="65"/>
    <cellStyle name="เครื่องหมายจุลภาค 3 25" xfId="66"/>
    <cellStyle name="เครื่องหมายจุลภาค 3 26" xfId="67"/>
    <cellStyle name="เครื่องหมายจุลภาค 3 27" xfId="68"/>
    <cellStyle name="เครื่องหมายจุลภาค 3 28" xfId="69"/>
    <cellStyle name="เครื่องหมายจุลภาค 3 29" xfId="70"/>
    <cellStyle name="เครื่องหมายจุลภาค 3 3" xfId="71"/>
    <cellStyle name="เครื่องหมายจุลภาค 3 30" xfId="72"/>
    <cellStyle name="เครื่องหมายจุลภาค 3 31" xfId="73"/>
    <cellStyle name="เครื่องหมายจุลภาค 3 32" xfId="74"/>
    <cellStyle name="เครื่องหมายจุลภาค 3 33" xfId="75"/>
    <cellStyle name="เครื่องหมายจุลภาค 3 34" xfId="76"/>
    <cellStyle name="เครื่องหมายจุลภาค 3 35" xfId="77"/>
    <cellStyle name="เครื่องหมายจุลภาค 3 36" xfId="78"/>
    <cellStyle name="เครื่องหมายจุลภาค 3 37" xfId="79"/>
    <cellStyle name="เครื่องหมายจุลภาค 3 38" xfId="80"/>
    <cellStyle name="เครื่องหมายจุลภาค 3 39" xfId="81"/>
    <cellStyle name="เครื่องหมายจุลภาค 3 4" xfId="82"/>
    <cellStyle name="เครื่องหมายจุลภาค 3 40" xfId="83"/>
    <cellStyle name="เครื่องหมายจุลภาค 3 41" xfId="84"/>
    <cellStyle name="เครื่องหมายจุลภาค 3 42" xfId="85"/>
    <cellStyle name="เครื่องหมายจุลภาค 3 43" xfId="86"/>
    <cellStyle name="เครื่องหมายจุลภาค 3 44" xfId="87"/>
    <cellStyle name="เครื่องหมายจุลภาค 3 45" xfId="88"/>
    <cellStyle name="เครื่องหมายจุลภาค 3 46" xfId="89"/>
    <cellStyle name="เครื่องหมายจุลภาค 3 47" xfId="90"/>
    <cellStyle name="เครื่องหมายจุลภาค 3 5" xfId="91"/>
    <cellStyle name="เครื่องหมายจุลภาค 3 6" xfId="92"/>
    <cellStyle name="เครื่องหมายจุลภาค 3 7" xfId="93"/>
    <cellStyle name="เครื่องหมายจุลภาค 3 8" xfId="94"/>
    <cellStyle name="เครื่องหมายจุลภาค 3 9" xfId="95"/>
    <cellStyle name="เครื่องหมายจุลภาค 4" xfId="96"/>
    <cellStyle name="เครื่องหมายจุลภาค 4 10" xfId="97"/>
    <cellStyle name="เครื่องหมายจุลภาค 4 11" xfId="98"/>
    <cellStyle name="เครื่องหมายจุลภาค 4 12" xfId="99"/>
    <cellStyle name="เครื่องหมายจุลภาค 4 13" xfId="100"/>
    <cellStyle name="เครื่องหมายจุลภาค 4 14" xfId="101"/>
    <cellStyle name="เครื่องหมายจุลภาค 4 15" xfId="102"/>
    <cellStyle name="เครื่องหมายจุลภาค 4 16" xfId="103"/>
    <cellStyle name="เครื่องหมายจุลภาค 4 17" xfId="104"/>
    <cellStyle name="เครื่องหมายจุลภาค 4 18" xfId="105"/>
    <cellStyle name="เครื่องหมายจุลภาค 4 19" xfId="106"/>
    <cellStyle name="เครื่องหมายจุลภาค 4 2" xfId="107"/>
    <cellStyle name="เครื่องหมายจุลภาค 4 20" xfId="108"/>
    <cellStyle name="เครื่องหมายจุลภาค 4 21" xfId="109"/>
    <cellStyle name="เครื่องหมายจุลภาค 4 22" xfId="110"/>
    <cellStyle name="เครื่องหมายจุลภาค 4 23" xfId="111"/>
    <cellStyle name="เครื่องหมายจุลภาค 4 24" xfId="112"/>
    <cellStyle name="เครื่องหมายจุลภาค 4 25" xfId="113"/>
    <cellStyle name="เครื่องหมายจุลภาค 4 26" xfId="114"/>
    <cellStyle name="เครื่องหมายจุลภาค 4 27" xfId="115"/>
    <cellStyle name="เครื่องหมายจุลภาค 4 28" xfId="116"/>
    <cellStyle name="เครื่องหมายจุลภาค 4 29" xfId="117"/>
    <cellStyle name="เครื่องหมายจุลภาค 4 3" xfId="118"/>
    <cellStyle name="เครื่องหมายจุลภาค 4 30" xfId="119"/>
    <cellStyle name="เครื่องหมายจุลภาค 4 31" xfId="120"/>
    <cellStyle name="เครื่องหมายจุลภาค 4 32" xfId="121"/>
    <cellStyle name="เครื่องหมายจุลภาค 4 33" xfId="122"/>
    <cellStyle name="เครื่องหมายจุลภาค 4 34" xfId="123"/>
    <cellStyle name="เครื่องหมายจุลภาค 4 35" xfId="124"/>
    <cellStyle name="เครื่องหมายจุลภาค 4 36" xfId="125"/>
    <cellStyle name="เครื่องหมายจุลภาค 4 37" xfId="126"/>
    <cellStyle name="เครื่องหมายจุลภาค 4 38" xfId="127"/>
    <cellStyle name="เครื่องหมายจุลภาค 4 39" xfId="128"/>
    <cellStyle name="เครื่องหมายจุลภาค 4 4" xfId="129"/>
    <cellStyle name="เครื่องหมายจุลภาค 4 40" xfId="130"/>
    <cellStyle name="เครื่องหมายจุลภาค 4 41" xfId="131"/>
    <cellStyle name="เครื่องหมายจุลภาค 4 42" xfId="132"/>
    <cellStyle name="เครื่องหมายจุลภาค 4 43" xfId="133"/>
    <cellStyle name="เครื่องหมายจุลภาค 4 44" xfId="134"/>
    <cellStyle name="เครื่องหมายจุลภาค 4 45" xfId="135"/>
    <cellStyle name="เครื่องหมายจุลภาค 4 46" xfId="136"/>
    <cellStyle name="เครื่องหมายจุลภาค 4 47" xfId="137"/>
    <cellStyle name="เครื่องหมายจุลภาค 4 48" xfId="138"/>
    <cellStyle name="เครื่องหมายจุลภาค 4 49" xfId="139"/>
    <cellStyle name="เครื่องหมายจุลภาค 4 5" xfId="140"/>
    <cellStyle name="เครื่องหมายจุลภาค 4 50" xfId="141"/>
    <cellStyle name="เครื่องหมายจุลภาค 4 51" xfId="142"/>
    <cellStyle name="เครื่องหมายจุลภาค 4 52" xfId="143"/>
    <cellStyle name="เครื่องหมายจุลภาค 4 53" xfId="144"/>
    <cellStyle name="เครื่องหมายจุลภาค 4 54" xfId="145"/>
    <cellStyle name="เครื่องหมายจุลภาค 4 55" xfId="146"/>
    <cellStyle name="เครื่องหมายจุลภาค 4 56" xfId="147"/>
    <cellStyle name="เครื่องหมายจุลภาค 4 57" xfId="148"/>
    <cellStyle name="เครื่องหมายจุลภาค 4 58" xfId="149"/>
    <cellStyle name="เครื่องหมายจุลภาค 4 59" xfId="150"/>
    <cellStyle name="เครื่องหมายจุลภาค 4 6" xfId="151"/>
    <cellStyle name="เครื่องหมายจุลภาค 4 60" xfId="152"/>
    <cellStyle name="เครื่องหมายจุลภาค 4 61" xfId="153"/>
    <cellStyle name="เครื่องหมายจุลภาค 4 62" xfId="154"/>
    <cellStyle name="เครื่องหมายจุลภาค 4 63" xfId="155"/>
    <cellStyle name="เครื่องหมายจุลภาค 4 64" xfId="156"/>
    <cellStyle name="เครื่องหมายจุลภาค 4 65" xfId="157"/>
    <cellStyle name="เครื่องหมายจุลภาค 4 66" xfId="158"/>
    <cellStyle name="เครื่องหมายจุลภาค 4 67" xfId="159"/>
    <cellStyle name="เครื่องหมายจุลภาค 4 68" xfId="160"/>
    <cellStyle name="เครื่องหมายจุลภาค 4 69" xfId="161"/>
    <cellStyle name="เครื่องหมายจุลภาค 4 7" xfId="162"/>
    <cellStyle name="เครื่องหมายจุลภาค 4 70" xfId="163"/>
    <cellStyle name="เครื่องหมายจุลภาค 4 71" xfId="164"/>
    <cellStyle name="เครื่องหมายจุลภาค 4 72" xfId="165"/>
    <cellStyle name="เครื่องหมายจุลภาค 4 73" xfId="166"/>
    <cellStyle name="เครื่องหมายจุลภาค 4 74" xfId="167"/>
    <cellStyle name="เครื่องหมายจุลภาค 4 75" xfId="168"/>
    <cellStyle name="เครื่องหมายจุลภาค 4 76" xfId="169"/>
    <cellStyle name="เครื่องหมายจุลภาค 4 8" xfId="170"/>
    <cellStyle name="เครื่องหมายจุลภาค 4 9" xfId="171"/>
    <cellStyle name="เครื่องหมายจุลภาค 5" xfId="172"/>
    <cellStyle name="เครื่องหมายจุลภาค 6" xfId="173"/>
    <cellStyle name="เครื่องหมายจุลภาค 7" xfId="174"/>
    <cellStyle name="เครื่องหมายจุลภาค 7 10" xfId="175"/>
    <cellStyle name="เครื่องหมายจุลภาค 7 11" xfId="176"/>
    <cellStyle name="เครื่องหมายจุลภาค 7 12" xfId="177"/>
    <cellStyle name="เครื่องหมายจุลภาค 7 2" xfId="178"/>
    <cellStyle name="เครื่องหมายจุลภาค 7 3" xfId="179"/>
    <cellStyle name="เครื่องหมายจุลภาค 7 4" xfId="180"/>
    <cellStyle name="เครื่องหมายจุลภาค 7 5" xfId="181"/>
    <cellStyle name="เครื่องหมายจุลภาค 7 6" xfId="182"/>
    <cellStyle name="เครื่องหมายจุลภาค 7 7" xfId="183"/>
    <cellStyle name="เครื่องหมายจุลภาค 7 8" xfId="184"/>
    <cellStyle name="เครื่องหมายจุลภาค 7 9" xfId="185"/>
    <cellStyle name="เครื่องหมายจุลภาค 8" xfId="186"/>
    <cellStyle name="เครื่องหมายจุลภาค 9" xfId="187"/>
    <cellStyle name="ปกติ" xfId="0" builtinId="0"/>
    <cellStyle name="ปกติ 10" xfId="188"/>
    <cellStyle name="ปกติ 10 10" xfId="189"/>
    <cellStyle name="ปกติ 10 11" xfId="190"/>
    <cellStyle name="ปกติ 10 12" xfId="191"/>
    <cellStyle name="ปกติ 10 13" xfId="192"/>
    <cellStyle name="ปกติ 10 14" xfId="193"/>
    <cellStyle name="ปกติ 10 15" xfId="194"/>
    <cellStyle name="ปกติ 10 16" xfId="195"/>
    <cellStyle name="ปกติ 10 17" xfId="196"/>
    <cellStyle name="ปกติ 10 18" xfId="197"/>
    <cellStyle name="ปกติ 10 2" xfId="198"/>
    <cellStyle name="ปกติ 10 3" xfId="199"/>
    <cellStyle name="ปกติ 10 4" xfId="200"/>
    <cellStyle name="ปกติ 10 5" xfId="201"/>
    <cellStyle name="ปกติ 10 6" xfId="202"/>
    <cellStyle name="ปกติ 10 7" xfId="203"/>
    <cellStyle name="ปกติ 10 8" xfId="204"/>
    <cellStyle name="ปกติ 10 9" xfId="205"/>
    <cellStyle name="ปกติ 109" xfId="206"/>
    <cellStyle name="ปกติ 11" xfId="207"/>
    <cellStyle name="ปกติ 11 10" xfId="208"/>
    <cellStyle name="ปกติ 11 11" xfId="209"/>
    <cellStyle name="ปกติ 11 12" xfId="210"/>
    <cellStyle name="ปกติ 11 13" xfId="211"/>
    <cellStyle name="ปกติ 11 14" xfId="212"/>
    <cellStyle name="ปกติ 11 15" xfId="213"/>
    <cellStyle name="ปกติ 11 16" xfId="214"/>
    <cellStyle name="ปกติ 11 17" xfId="215"/>
    <cellStyle name="ปกติ 11 18" xfId="216"/>
    <cellStyle name="ปกติ 11 2" xfId="217"/>
    <cellStyle name="ปกติ 11 3" xfId="218"/>
    <cellStyle name="ปกติ 11 4" xfId="219"/>
    <cellStyle name="ปกติ 11 5" xfId="220"/>
    <cellStyle name="ปกติ 11 6" xfId="221"/>
    <cellStyle name="ปกติ 11 7" xfId="222"/>
    <cellStyle name="ปกติ 11 8" xfId="223"/>
    <cellStyle name="ปกติ 11 9" xfId="224"/>
    <cellStyle name="ปกติ 112" xfId="225"/>
    <cellStyle name="ปกติ 12 10" xfId="226"/>
    <cellStyle name="ปกติ 12 11" xfId="227"/>
    <cellStyle name="ปกติ 12 12" xfId="228"/>
    <cellStyle name="ปกติ 12 13" xfId="229"/>
    <cellStyle name="ปกติ 12 14" xfId="230"/>
    <cellStyle name="ปกติ 12 15" xfId="231"/>
    <cellStyle name="ปกติ 12 16" xfId="232"/>
    <cellStyle name="ปกติ 12 17" xfId="233"/>
    <cellStyle name="ปกติ 12 18" xfId="234"/>
    <cellStyle name="ปกติ 12 2" xfId="235"/>
    <cellStyle name="ปกติ 12 3" xfId="236"/>
    <cellStyle name="ปกติ 12 4" xfId="237"/>
    <cellStyle name="ปกติ 12 5" xfId="238"/>
    <cellStyle name="ปกติ 12 6" xfId="239"/>
    <cellStyle name="ปกติ 12 7" xfId="240"/>
    <cellStyle name="ปกติ 12 8" xfId="241"/>
    <cellStyle name="ปกติ 12 9" xfId="242"/>
    <cellStyle name="ปกติ 13" xfId="243"/>
    <cellStyle name="ปกติ 14" xfId="244"/>
    <cellStyle name="ปกติ 14 10" xfId="245"/>
    <cellStyle name="ปกติ 14 11" xfId="246"/>
    <cellStyle name="ปกติ 14 12" xfId="247"/>
    <cellStyle name="ปกติ 14 13" xfId="248"/>
    <cellStyle name="ปกติ 14 14" xfId="249"/>
    <cellStyle name="ปกติ 14 15" xfId="250"/>
    <cellStyle name="ปกติ 14 16" xfId="251"/>
    <cellStyle name="ปกติ 14 17" xfId="252"/>
    <cellStyle name="ปกติ 14 18" xfId="253"/>
    <cellStyle name="ปกติ 14 2" xfId="254"/>
    <cellStyle name="ปกติ 14 3" xfId="255"/>
    <cellStyle name="ปกติ 14 4" xfId="256"/>
    <cellStyle name="ปกติ 14 5" xfId="257"/>
    <cellStyle name="ปกติ 14 6" xfId="258"/>
    <cellStyle name="ปกติ 14 7" xfId="259"/>
    <cellStyle name="ปกติ 14 8" xfId="260"/>
    <cellStyle name="ปกติ 14 9" xfId="261"/>
    <cellStyle name="ปกติ 15" xfId="262"/>
    <cellStyle name="ปกติ 16" xfId="263"/>
    <cellStyle name="ปกติ 17" xfId="264"/>
    <cellStyle name="ปกติ 17 10" xfId="265"/>
    <cellStyle name="ปกติ 17 11" xfId="266"/>
    <cellStyle name="ปกติ 17 2" xfId="267"/>
    <cellStyle name="ปกติ 17 3" xfId="268"/>
    <cellStyle name="ปกติ 17 4" xfId="269"/>
    <cellStyle name="ปกติ 17 5" xfId="270"/>
    <cellStyle name="ปกติ 17 6" xfId="271"/>
    <cellStyle name="ปกติ 17 7" xfId="272"/>
    <cellStyle name="ปกติ 17 8" xfId="273"/>
    <cellStyle name="ปกติ 17 9" xfId="274"/>
    <cellStyle name="ปกติ 18" xfId="275"/>
    <cellStyle name="ปกติ 18 10" xfId="276"/>
    <cellStyle name="ปกติ 18 11" xfId="277"/>
    <cellStyle name="ปกติ 18 2" xfId="278"/>
    <cellStyle name="ปกติ 18 3" xfId="279"/>
    <cellStyle name="ปกติ 18 4" xfId="280"/>
    <cellStyle name="ปกติ 18 5" xfId="281"/>
    <cellStyle name="ปกติ 18 6" xfId="282"/>
    <cellStyle name="ปกติ 18 7" xfId="283"/>
    <cellStyle name="ปกติ 18 8" xfId="284"/>
    <cellStyle name="ปกติ 18 9" xfId="285"/>
    <cellStyle name="ปกติ 19" xfId="286"/>
    <cellStyle name="ปกติ 19 10" xfId="287"/>
    <cellStyle name="ปกติ 19 11" xfId="288"/>
    <cellStyle name="ปกติ 19 2" xfId="289"/>
    <cellStyle name="ปกติ 19 3" xfId="290"/>
    <cellStyle name="ปกติ 19 4" xfId="291"/>
    <cellStyle name="ปกติ 19 5" xfId="292"/>
    <cellStyle name="ปกติ 19 6" xfId="293"/>
    <cellStyle name="ปกติ 19 7" xfId="294"/>
    <cellStyle name="ปกติ 19 8" xfId="295"/>
    <cellStyle name="ปกติ 19 9" xfId="296"/>
    <cellStyle name="ปกติ 2" xfId="297"/>
    <cellStyle name="ปกติ 20" xfId="298"/>
    <cellStyle name="ปกติ 21" xfId="299"/>
    <cellStyle name="ปกติ 22" xfId="300"/>
    <cellStyle name="ปกติ 23" xfId="301"/>
    <cellStyle name="ปกติ 24" xfId="302"/>
    <cellStyle name="ปกติ 25" xfId="303"/>
    <cellStyle name="ปกติ 26" xfId="304"/>
    <cellStyle name="ปกติ 27" xfId="305"/>
    <cellStyle name="ปกติ 28" xfId="306"/>
    <cellStyle name="ปกติ 29" xfId="307"/>
    <cellStyle name="ปกติ 3" xfId="308"/>
    <cellStyle name="ปกติ 3 10" xfId="309"/>
    <cellStyle name="ปกติ 3 11" xfId="310"/>
    <cellStyle name="ปกติ 3 12" xfId="311"/>
    <cellStyle name="ปกติ 3 13" xfId="312"/>
    <cellStyle name="ปกติ 3 14" xfId="313"/>
    <cellStyle name="ปกติ 3 15" xfId="314"/>
    <cellStyle name="ปกติ 3 16" xfId="315"/>
    <cellStyle name="ปกติ 3 17" xfId="316"/>
    <cellStyle name="ปกติ 3 18" xfId="317"/>
    <cellStyle name="ปกติ 3 2" xfId="318"/>
    <cellStyle name="ปกติ 3 3" xfId="319"/>
    <cellStyle name="ปกติ 3 4" xfId="320"/>
    <cellStyle name="ปกติ 3 5" xfId="321"/>
    <cellStyle name="ปกติ 3 6" xfId="322"/>
    <cellStyle name="ปกติ 3 7" xfId="323"/>
    <cellStyle name="ปกติ 3 8" xfId="324"/>
    <cellStyle name="ปกติ 3 9" xfId="325"/>
    <cellStyle name="ปกติ 30" xfId="326"/>
    <cellStyle name="ปกติ 31" xfId="327"/>
    <cellStyle name="ปกติ 32" xfId="328"/>
    <cellStyle name="ปกติ 33" xfId="329"/>
    <cellStyle name="ปกติ 36" xfId="330"/>
    <cellStyle name="ปกติ 37" xfId="331"/>
    <cellStyle name="ปกติ 38" xfId="332"/>
    <cellStyle name="ปกติ 39" xfId="333"/>
    <cellStyle name="ปกติ 4" xfId="334"/>
    <cellStyle name="ปกติ 4 10" xfId="335"/>
    <cellStyle name="ปกติ 4 11" xfId="336"/>
    <cellStyle name="ปกติ 4 12" xfId="337"/>
    <cellStyle name="ปกติ 4 13" xfId="338"/>
    <cellStyle name="ปกติ 4 14" xfId="339"/>
    <cellStyle name="ปกติ 4 15" xfId="340"/>
    <cellStyle name="ปกติ 4 16" xfId="341"/>
    <cellStyle name="ปกติ 4 17" xfId="342"/>
    <cellStyle name="ปกติ 4 18" xfId="343"/>
    <cellStyle name="ปกติ 4 2" xfId="344"/>
    <cellStyle name="ปกติ 4 3" xfId="345"/>
    <cellStyle name="ปกติ 4 4" xfId="346"/>
    <cellStyle name="ปกติ 4 5" xfId="347"/>
    <cellStyle name="ปกติ 4 6" xfId="348"/>
    <cellStyle name="ปกติ 4 7" xfId="349"/>
    <cellStyle name="ปกติ 4 8" xfId="350"/>
    <cellStyle name="ปกติ 4 9" xfId="351"/>
    <cellStyle name="ปกติ 40" xfId="352"/>
    <cellStyle name="ปกติ 41" xfId="353"/>
    <cellStyle name="ปกติ 42" xfId="354"/>
    <cellStyle name="ปกติ 43" xfId="355"/>
    <cellStyle name="ปกติ 44" xfId="356"/>
    <cellStyle name="ปกติ 45" xfId="357"/>
    <cellStyle name="ปกติ 46" xfId="358"/>
    <cellStyle name="ปกติ 47" xfId="359"/>
    <cellStyle name="ปกติ 5" xfId="360"/>
    <cellStyle name="ปกติ 5 10" xfId="361"/>
    <cellStyle name="ปกติ 5 11" xfId="362"/>
    <cellStyle name="ปกติ 5 12" xfId="363"/>
    <cellStyle name="ปกติ 5 13" xfId="364"/>
    <cellStyle name="ปกติ 5 14" xfId="365"/>
    <cellStyle name="ปกติ 5 15" xfId="366"/>
    <cellStyle name="ปกติ 5 16" xfId="367"/>
    <cellStyle name="ปกติ 5 17" xfId="368"/>
    <cellStyle name="ปกติ 5 18" xfId="369"/>
    <cellStyle name="ปกติ 5 2" xfId="370"/>
    <cellStyle name="ปกติ 5 3" xfId="371"/>
    <cellStyle name="ปกติ 5 4" xfId="372"/>
    <cellStyle name="ปกติ 5 5" xfId="373"/>
    <cellStyle name="ปกติ 5 6" xfId="374"/>
    <cellStyle name="ปกติ 5 7" xfId="375"/>
    <cellStyle name="ปกติ 5 8" xfId="376"/>
    <cellStyle name="ปกติ 5 9" xfId="377"/>
    <cellStyle name="ปกติ 52" xfId="378"/>
    <cellStyle name="ปกติ 53" xfId="379"/>
    <cellStyle name="ปกติ 54" xfId="380"/>
    <cellStyle name="ปกติ 55" xfId="381"/>
    <cellStyle name="ปกติ 56" xfId="382"/>
    <cellStyle name="ปกติ 57" xfId="383"/>
    <cellStyle name="ปกติ 58" xfId="384"/>
    <cellStyle name="ปกติ 59" xfId="385"/>
    <cellStyle name="ปกติ 6" xfId="386"/>
    <cellStyle name="ปกติ 60" xfId="387"/>
    <cellStyle name="ปกติ 61" xfId="388"/>
    <cellStyle name="ปกติ 62" xfId="389"/>
    <cellStyle name="ปกติ 63" xfId="390"/>
    <cellStyle name="ปกติ 64" xfId="391"/>
    <cellStyle name="ปกติ 65" xfId="392"/>
    <cellStyle name="ปกติ 66" xfId="393"/>
    <cellStyle name="ปกติ 7" xfId="394"/>
    <cellStyle name="ปกติ 7 10" xfId="395"/>
    <cellStyle name="ปกติ 7 11" xfId="396"/>
    <cellStyle name="ปกติ 7 12" xfId="397"/>
    <cellStyle name="ปกติ 7 13" xfId="398"/>
    <cellStyle name="ปกติ 7 14" xfId="399"/>
    <cellStyle name="ปกติ 7 15" xfId="400"/>
    <cellStyle name="ปกติ 7 16" xfId="401"/>
    <cellStyle name="ปกติ 7 17" xfId="402"/>
    <cellStyle name="ปกติ 7 18" xfId="403"/>
    <cellStyle name="ปกติ 7 2" xfId="404"/>
    <cellStyle name="ปกติ 7 3" xfId="405"/>
    <cellStyle name="ปกติ 7 4" xfId="406"/>
    <cellStyle name="ปกติ 7 5" xfId="407"/>
    <cellStyle name="ปกติ 7 6" xfId="408"/>
    <cellStyle name="ปกติ 7 7" xfId="409"/>
    <cellStyle name="ปกติ 7 8" xfId="410"/>
    <cellStyle name="ปกติ 7 9" xfId="411"/>
    <cellStyle name="ปกติ 73" xfId="412"/>
    <cellStyle name="ปกติ 8" xfId="413"/>
    <cellStyle name="ปกติ 8 10" xfId="414"/>
    <cellStyle name="ปกติ 8 11" xfId="415"/>
    <cellStyle name="ปกติ 8 12" xfId="416"/>
    <cellStyle name="ปกติ 8 13" xfId="417"/>
    <cellStyle name="ปกติ 8 14" xfId="418"/>
    <cellStyle name="ปกติ 8 15" xfId="419"/>
    <cellStyle name="ปกติ 8 16" xfId="420"/>
    <cellStyle name="ปกติ 8 17" xfId="421"/>
    <cellStyle name="ปกติ 8 18" xfId="422"/>
    <cellStyle name="ปกติ 8 2" xfId="423"/>
    <cellStyle name="ปกติ 8 3" xfId="424"/>
    <cellStyle name="ปกติ 8 4" xfId="425"/>
    <cellStyle name="ปกติ 8 5" xfId="426"/>
    <cellStyle name="ปกติ 8 6" xfId="427"/>
    <cellStyle name="ปกติ 8 7" xfId="428"/>
    <cellStyle name="ปกติ 8 8" xfId="429"/>
    <cellStyle name="ปกติ 8 9" xfId="430"/>
    <cellStyle name="ปกติ 9" xfId="431"/>
    <cellStyle name="ปกติ 9 10" xfId="432"/>
    <cellStyle name="ปกติ 9 11" xfId="433"/>
    <cellStyle name="ปกติ 9 12" xfId="434"/>
    <cellStyle name="ปกติ 9 13" xfId="435"/>
    <cellStyle name="ปกติ 9 14" xfId="436"/>
    <cellStyle name="ปกติ 9 15" xfId="437"/>
    <cellStyle name="ปกติ 9 16" xfId="438"/>
    <cellStyle name="ปกติ 9 17" xfId="439"/>
    <cellStyle name="ปกติ 9 18" xfId="440"/>
    <cellStyle name="ปกติ 9 2" xfId="441"/>
    <cellStyle name="ปกติ 9 3" xfId="442"/>
    <cellStyle name="ปกติ 9 4" xfId="443"/>
    <cellStyle name="ปกติ 9 5" xfId="444"/>
    <cellStyle name="ปกติ 9 6" xfId="445"/>
    <cellStyle name="ปกติ 9 7" xfId="446"/>
    <cellStyle name="ปกติ 9 8" xfId="447"/>
    <cellStyle name="ปกติ 9 9" xfId="4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05;&#3634;&#3619;&#3634;&#3591;&#3626;&#3606;&#3636;&#3605;&#3636;%2061%20&#3626;&#3635;&#3627;&#3619;&#3633;&#3610;&#3586;&#3638;&#3657;&#3609;&#3648;&#3623;&#3655;&#3610;\SPB02_0\ExcelTemplateSPB02_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B0201"/>
      <sheetName val="SPB0202"/>
      <sheetName val="SPB0203"/>
      <sheetName val="SPB0204"/>
      <sheetName val="SPB0205"/>
      <sheetName val="SPB0206"/>
      <sheetName val="SPB 0207"/>
      <sheetName val="SPB0208"/>
      <sheetName val="SPB0209"/>
      <sheetName val="ExcelTemplateSPB02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V33"/>
  <sheetViews>
    <sheetView showGridLines="0" tabSelected="1" zoomScale="90" zoomScaleNormal="90" workbookViewId="0">
      <selection activeCell="L14" sqref="L14"/>
    </sheetView>
  </sheetViews>
  <sheetFormatPr defaultColWidth="9.140625" defaultRowHeight="21.75"/>
  <cols>
    <col min="1" max="1" width="1.7109375" style="24" customWidth="1"/>
    <col min="2" max="2" width="6" style="24" customWidth="1"/>
    <col min="3" max="3" width="4.140625" style="24" customWidth="1"/>
    <col min="4" max="4" width="3.85546875" style="24" customWidth="1"/>
    <col min="5" max="19" width="7.42578125" style="24" customWidth="1"/>
    <col min="20" max="20" width="1.85546875" style="24" customWidth="1"/>
    <col min="21" max="21" width="20.5703125" style="24" customWidth="1"/>
    <col min="22" max="22" width="1.5703125" style="23" customWidth="1"/>
    <col min="23" max="16384" width="9.140625" style="24"/>
  </cols>
  <sheetData>
    <row r="1" spans="1:22" s="1" customFormat="1">
      <c r="B1" s="1" t="s">
        <v>0</v>
      </c>
      <c r="C1" s="2">
        <v>2.6</v>
      </c>
      <c r="D1" s="1" t="s">
        <v>1</v>
      </c>
      <c r="V1" s="3"/>
    </row>
    <row r="2" spans="1:22" s="4" customFormat="1">
      <c r="B2" s="1" t="s">
        <v>2</v>
      </c>
      <c r="C2" s="2">
        <v>2.6</v>
      </c>
      <c r="D2" s="1" t="s">
        <v>3</v>
      </c>
      <c r="V2" s="5"/>
    </row>
    <row r="3" spans="1:22" s="4" customFormat="1">
      <c r="C3" s="2"/>
      <c r="U3" s="6"/>
      <c r="V3" s="5"/>
    </row>
    <row r="4" spans="1:22" s="15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</row>
    <row r="5" spans="1:22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</row>
    <row r="6" spans="1:22" s="26" customFormat="1" ht="20.25" customHeight="1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</row>
    <row r="7" spans="1:22" s="26" customFormat="1" ht="16.5" customHeight="1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2" s="26" customFormat="1" ht="18" customHeight="1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2" s="26" customFormat="1" ht="16.5" customHeight="1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</row>
    <row r="10" spans="1:22" s="45" customFormat="1" ht="21.75" customHeight="1">
      <c r="A10" s="40" t="s">
        <v>23</v>
      </c>
      <c r="B10" s="40"/>
      <c r="C10" s="40"/>
      <c r="D10" s="41"/>
      <c r="E10" s="42">
        <f>SUM(E11:E15,E19,E23,E24)</f>
        <v>480301</v>
      </c>
      <c r="F10" s="42">
        <f>SUM(F11:F15,F19,F23,F24)</f>
        <v>264575</v>
      </c>
      <c r="G10" s="42">
        <f>SUM(G11:G15,G19,G23,G24)</f>
        <v>215726</v>
      </c>
      <c r="H10" s="42" t="e">
        <f>SUM(H11:H15,H19,H23,H24)</f>
        <v>#REF!</v>
      </c>
      <c r="I10" s="42">
        <f t="shared" ref="I10:P10" si="0">SUM(I11:I15,I19,I23,I24)</f>
        <v>255820</v>
      </c>
      <c r="J10" s="42">
        <f t="shared" si="0"/>
        <v>199898</v>
      </c>
      <c r="K10" s="42" t="e">
        <f>SUM(K11:K15,K19,K23,K24)</f>
        <v>#REF!</v>
      </c>
      <c r="L10" s="42">
        <f t="shared" si="0"/>
        <v>269019</v>
      </c>
      <c r="M10" s="42">
        <f t="shared" si="0"/>
        <v>206237</v>
      </c>
      <c r="N10" s="42" t="e">
        <f t="shared" si="0"/>
        <v>#REF!</v>
      </c>
      <c r="O10" s="42">
        <f t="shared" si="0"/>
        <v>262043</v>
      </c>
      <c r="P10" s="42">
        <f t="shared" si="0"/>
        <v>204758</v>
      </c>
      <c r="Q10" s="42" t="e">
        <f>SUM(Q11:Q15,Q19,Q23,Q24)</f>
        <v>#REF!</v>
      </c>
      <c r="R10" s="42">
        <f>SUM(R11:R15,R19,R23,R24)</f>
        <v>256536</v>
      </c>
      <c r="S10" s="42">
        <f>SUM(S11:S15,S19,S23,S24)</f>
        <v>213735</v>
      </c>
      <c r="T10" s="43" t="s">
        <v>20</v>
      </c>
      <c r="U10" s="40"/>
      <c r="V10" s="44"/>
    </row>
    <row r="11" spans="1:22" s="26" customFormat="1" ht="22.5" customHeight="1">
      <c r="A11" s="26" t="s">
        <v>24</v>
      </c>
      <c r="E11" s="46">
        <f t="shared" ref="E11:E24" si="1">SUM(F11,G11)</f>
        <v>11167</v>
      </c>
      <c r="F11" s="46">
        <v>5394</v>
      </c>
      <c r="G11" s="46">
        <v>5773</v>
      </c>
      <c r="H11" s="46" t="e">
        <f>SUM([1]!Table401[[#This Row],[LastYQ2Male]:[LastYQ2Female]])</f>
        <v>#REF!</v>
      </c>
      <c r="I11" s="46">
        <v>6045</v>
      </c>
      <c r="J11" s="46">
        <v>4068</v>
      </c>
      <c r="K11" s="46" t="e">
        <f>[1]!Table401[[#This Row],[LastYQ3Male]]+[1]!Table401[[#This Row],[LastYQ3Female]]</f>
        <v>#REF!</v>
      </c>
      <c r="L11" s="46">
        <v>2678</v>
      </c>
      <c r="M11" s="46">
        <v>7768</v>
      </c>
      <c r="N11" s="46" t="e">
        <f>SUM([1]!Table401[[#This Row],[LastYQ4Male]:[LastYQ4Female]])</f>
        <v>#REF!</v>
      </c>
      <c r="O11" s="46">
        <v>1574</v>
      </c>
      <c r="P11" s="46">
        <v>7270</v>
      </c>
      <c r="Q11" s="46" t="e">
        <f>SUM([1]!Table401[[#This Row],[ThisYQ1Male]:[ThisYQ1Female]])</f>
        <v>#REF!</v>
      </c>
      <c r="R11" s="46">
        <v>4128</v>
      </c>
      <c r="S11" s="46">
        <v>8881</v>
      </c>
      <c r="T11" s="21" t="s">
        <v>25</v>
      </c>
      <c r="V11" s="22"/>
    </row>
    <row r="12" spans="1:22" s="26" customFormat="1" ht="22.5" customHeight="1">
      <c r="A12" s="26" t="s">
        <v>26</v>
      </c>
      <c r="E12" s="46">
        <f t="shared" si="1"/>
        <v>159320</v>
      </c>
      <c r="F12" s="46">
        <v>86305</v>
      </c>
      <c r="G12" s="46">
        <v>73015</v>
      </c>
      <c r="H12" s="46" t="e">
        <f>SUM([1]!Table401[[#This Row],[LastYQ2Male]:[LastYQ2Female]])</f>
        <v>#REF!</v>
      </c>
      <c r="I12" s="46">
        <v>86694</v>
      </c>
      <c r="J12" s="46">
        <v>67420</v>
      </c>
      <c r="K12" s="46" t="e">
        <f>[1]!Table401[[#This Row],[LastYQ3Male]]+[1]!Table401[[#This Row],[LastYQ3Female]]</f>
        <v>#REF!</v>
      </c>
      <c r="L12" s="46">
        <v>88723</v>
      </c>
      <c r="M12" s="46">
        <v>65694</v>
      </c>
      <c r="N12" s="46" t="e">
        <f>SUM([1]!Table401[[#This Row],[LastYQ4Male]:[LastYQ4Female]])</f>
        <v>#REF!</v>
      </c>
      <c r="O12" s="46">
        <v>81525</v>
      </c>
      <c r="P12" s="46">
        <v>61216</v>
      </c>
      <c r="Q12" s="46" t="e">
        <f>SUM([1]!Table401[[#This Row],[ThisYQ1Male]:[ThisYQ1Female]])</f>
        <v>#REF!</v>
      </c>
      <c r="R12" s="46">
        <v>79552</v>
      </c>
      <c r="S12" s="46">
        <v>70565</v>
      </c>
      <c r="T12" s="21" t="s">
        <v>27</v>
      </c>
      <c r="V12" s="22"/>
    </row>
    <row r="13" spans="1:22" s="26" customFormat="1" ht="22.5" customHeight="1">
      <c r="A13" s="26" t="s">
        <v>28</v>
      </c>
      <c r="E13" s="46">
        <f t="shared" si="1"/>
        <v>97777</v>
      </c>
      <c r="F13" s="46">
        <v>54089</v>
      </c>
      <c r="G13" s="46">
        <v>43688</v>
      </c>
      <c r="H13" s="46" t="e">
        <f>SUM([1]!Table401[[#This Row],[LastYQ2Male]:[LastYQ2Female]])</f>
        <v>#REF!</v>
      </c>
      <c r="I13" s="46">
        <v>54329</v>
      </c>
      <c r="J13" s="46">
        <v>43467</v>
      </c>
      <c r="K13" s="46" t="e">
        <f>[1]!Table401[[#This Row],[LastYQ3Male]]+[1]!Table401[[#This Row],[LastYQ3Female]]</f>
        <v>#REF!</v>
      </c>
      <c r="L13" s="46">
        <v>71467</v>
      </c>
      <c r="M13" s="46">
        <v>47383</v>
      </c>
      <c r="N13" s="46" t="e">
        <f>SUM([1]!Table401[[#This Row],[LastYQ4Male]:[LastYQ4Female]])</f>
        <v>#REF!</v>
      </c>
      <c r="O13" s="46">
        <v>61070</v>
      </c>
      <c r="P13" s="46">
        <v>44158</v>
      </c>
      <c r="Q13" s="46" t="e">
        <f>SUM([1]!Table401[[#This Row],[ThisYQ1Male]:[ThisYQ1Female]])</f>
        <v>#REF!</v>
      </c>
      <c r="R13" s="46">
        <v>56530</v>
      </c>
      <c r="S13" s="46">
        <v>47219</v>
      </c>
      <c r="T13" s="21" t="s">
        <v>29</v>
      </c>
      <c r="V13" s="22"/>
    </row>
    <row r="14" spans="1:22" s="26" customFormat="1" ht="22.5" customHeight="1">
      <c r="A14" s="26" t="s">
        <v>30</v>
      </c>
      <c r="E14" s="46">
        <f t="shared" si="1"/>
        <v>83193</v>
      </c>
      <c r="F14" s="46">
        <v>57576</v>
      </c>
      <c r="G14" s="46">
        <v>25617</v>
      </c>
      <c r="H14" s="46" t="e">
        <f>SUM([1]!Table401[[#This Row],[LastYQ2Male]:[LastYQ2Female]])</f>
        <v>#REF!</v>
      </c>
      <c r="I14" s="46">
        <v>45353</v>
      </c>
      <c r="J14" s="46">
        <v>24723</v>
      </c>
      <c r="K14" s="46" t="e">
        <f>[1]!Table401[[#This Row],[LastYQ3Male]]+[1]!Table401[[#This Row],[LastYQ3Female]]</f>
        <v>#REF!</v>
      </c>
      <c r="L14" s="46">
        <v>40042</v>
      </c>
      <c r="M14" s="46">
        <v>27626</v>
      </c>
      <c r="N14" s="46" t="e">
        <f>SUM([1]!Table401[[#This Row],[LastYQ4Male]:[LastYQ4Female]])</f>
        <v>#REF!</v>
      </c>
      <c r="O14" s="46">
        <v>50917</v>
      </c>
      <c r="P14" s="46">
        <v>27652</v>
      </c>
      <c r="Q14" s="46" t="e">
        <f>SUM([1]!Table401[[#This Row],[ThisYQ1Male]:[ThisYQ1Female]])</f>
        <v>#REF!</v>
      </c>
      <c r="R14" s="46">
        <v>53441</v>
      </c>
      <c r="S14" s="46">
        <v>25563</v>
      </c>
      <c r="T14" s="21" t="s">
        <v>31</v>
      </c>
      <c r="V14" s="22"/>
    </row>
    <row r="15" spans="1:22" s="26" customFormat="1" ht="22.5" customHeight="1">
      <c r="A15" s="26" t="s">
        <v>32</v>
      </c>
      <c r="E15" s="46">
        <f t="shared" si="1"/>
        <v>60502</v>
      </c>
      <c r="F15" s="46">
        <v>32912</v>
      </c>
      <c r="G15" s="46">
        <v>27590</v>
      </c>
      <c r="H15" s="46" t="e">
        <f>SUM([1]!Table401[[#This Row],[LastYQ2Male]:[LastYQ2Female]])</f>
        <v>#REF!</v>
      </c>
      <c r="I15" s="46">
        <v>35066</v>
      </c>
      <c r="J15" s="46">
        <v>29395</v>
      </c>
      <c r="K15" s="46" t="e">
        <f>[1]!Table401[[#This Row],[LastYQ3Male]]+[1]!Table401[[#This Row],[LastYQ3Female]]</f>
        <v>#REF!</v>
      </c>
      <c r="L15" s="46">
        <v>35237</v>
      </c>
      <c r="M15" s="46">
        <v>26473</v>
      </c>
      <c r="N15" s="46" t="e">
        <f>SUM([1]!Table401[[#This Row],[LastYQ4Male]:[LastYQ4Female]])</f>
        <v>#REF!</v>
      </c>
      <c r="O15" s="46">
        <v>35074</v>
      </c>
      <c r="P15" s="46">
        <v>21226</v>
      </c>
      <c r="Q15" s="46" t="e">
        <f>Q16+Q17</f>
        <v>#REF!</v>
      </c>
      <c r="R15" s="46">
        <f t="shared" ref="R15:S15" si="2">R16+R17</f>
        <v>35699</v>
      </c>
      <c r="S15" s="46">
        <f t="shared" si="2"/>
        <v>17389</v>
      </c>
      <c r="T15" s="21" t="s">
        <v>33</v>
      </c>
      <c r="V15" s="22"/>
    </row>
    <row r="16" spans="1:22" s="26" customFormat="1" ht="21" customHeight="1">
      <c r="B16" s="26" t="s">
        <v>34</v>
      </c>
      <c r="E16" s="46">
        <f t="shared" si="1"/>
        <v>49845</v>
      </c>
      <c r="F16" s="46">
        <v>26482</v>
      </c>
      <c r="G16" s="46">
        <v>23363</v>
      </c>
      <c r="H16" s="46" t="e">
        <f>SUM([1]!Table401[[#This Row],[LastYQ2Male]:[LastYQ2Female]])</f>
        <v>#REF!</v>
      </c>
      <c r="I16" s="46">
        <v>26865</v>
      </c>
      <c r="J16" s="46">
        <v>24814</v>
      </c>
      <c r="K16" s="46" t="e">
        <f>[1]!Table401[[#This Row],[LastYQ3Male]]+[1]!Table401[[#This Row],[LastYQ3Female]]</f>
        <v>#REF!</v>
      </c>
      <c r="L16" s="46">
        <v>30056</v>
      </c>
      <c r="M16" s="46">
        <v>22975</v>
      </c>
      <c r="N16" s="46" t="e">
        <f>SUM([1]!Table401[[#This Row],[LastYQ4Male]:[LastYQ4Female]])</f>
        <v>#REF!</v>
      </c>
      <c r="O16" s="46">
        <v>30873</v>
      </c>
      <c r="P16" s="46">
        <v>19075</v>
      </c>
      <c r="Q16" s="46" t="e">
        <f>SUM([1]!Table401[[#This Row],[ThisYQ1Male]:[ThisYQ1Female]])</f>
        <v>#REF!</v>
      </c>
      <c r="R16" s="46">
        <v>28217</v>
      </c>
      <c r="S16" s="46">
        <v>13456</v>
      </c>
      <c r="T16" s="21"/>
      <c r="U16" s="22" t="s">
        <v>35</v>
      </c>
      <c r="V16" s="22"/>
    </row>
    <row r="17" spans="1:22" s="26" customFormat="1" ht="21" customHeight="1">
      <c r="B17" s="26" t="s">
        <v>36</v>
      </c>
      <c r="E17" s="46">
        <f t="shared" si="1"/>
        <v>10657</v>
      </c>
      <c r="F17" s="46">
        <v>6430</v>
      </c>
      <c r="G17" s="46">
        <v>4227</v>
      </c>
      <c r="H17" s="46" t="e">
        <f>SUM([1]!Table401[[#This Row],[LastYQ2Male]:[LastYQ2Female]])</f>
        <v>#REF!</v>
      </c>
      <c r="I17" s="46">
        <v>8201</v>
      </c>
      <c r="J17" s="46">
        <v>4581</v>
      </c>
      <c r="K17" s="46" t="e">
        <f>[1]!Table401[[#This Row],[LastYQ3Male]]+[1]!Table401[[#This Row],[LastYQ3Female]]</f>
        <v>#REF!</v>
      </c>
      <c r="L17" s="46">
        <v>5181</v>
      </c>
      <c r="M17" s="46">
        <v>3408</v>
      </c>
      <c r="N17" s="46" t="e">
        <f>SUM([1]!Table401[[#This Row],[LastYQ4Male]:[LastYQ4Female]])</f>
        <v>#REF!</v>
      </c>
      <c r="O17" s="46">
        <v>4201</v>
      </c>
      <c r="P17" s="46">
        <v>2151</v>
      </c>
      <c r="Q17" s="46" t="e">
        <f>SUM([1]!Table401[[#This Row],[ThisYQ1Male]:[ThisYQ1Female]])</f>
        <v>#REF!</v>
      </c>
      <c r="R17" s="46">
        <v>7482</v>
      </c>
      <c r="S17" s="46">
        <v>3933</v>
      </c>
      <c r="T17" s="21"/>
      <c r="U17" s="22" t="s">
        <v>37</v>
      </c>
      <c r="V17" s="22"/>
    </row>
    <row r="18" spans="1:22" s="26" customFormat="1" ht="21" customHeight="1">
      <c r="B18" s="26" t="s">
        <v>38</v>
      </c>
      <c r="E18" s="46">
        <f t="shared" si="1"/>
        <v>0</v>
      </c>
      <c r="F18" s="46">
        <v>0</v>
      </c>
      <c r="G18" s="46">
        <v>0</v>
      </c>
      <c r="H18" s="46" t="e">
        <f>SUM([1]!Table401[[#This Row],[LastYQ2Male]:[LastYQ2Female]])</f>
        <v>#REF!</v>
      </c>
      <c r="I18" s="46">
        <v>0</v>
      </c>
      <c r="J18" s="46">
        <v>0</v>
      </c>
      <c r="K18" s="46" t="e">
        <f>[1]!Table401[[#This Row],[LastYQ3Male]]+[1]!Table401[[#This Row],[LastYQ3Female]]</f>
        <v>#REF!</v>
      </c>
      <c r="L18" s="46">
        <v>0</v>
      </c>
      <c r="M18" s="46">
        <v>90</v>
      </c>
      <c r="N18" s="46" t="e">
        <f>SUM([1]!Table401[[#This Row],[LastYQ4Male]:[LastYQ4Female]])</f>
        <v>#REF!</v>
      </c>
      <c r="O18" s="46">
        <v>0</v>
      </c>
      <c r="P18" s="46">
        <v>0</v>
      </c>
      <c r="Q18" s="46" t="e">
        <f>SUM([1]!Table401[[#This Row],[ThisYQ1Male]:[ThisYQ1Female]])</f>
        <v>#REF!</v>
      </c>
      <c r="R18" s="46">
        <v>0</v>
      </c>
      <c r="S18" s="46">
        <v>0</v>
      </c>
      <c r="T18" s="21"/>
      <c r="U18" s="22" t="s">
        <v>39</v>
      </c>
      <c r="V18" s="22"/>
    </row>
    <row r="19" spans="1:22" s="26" customFormat="1" ht="22.5" customHeight="1">
      <c r="A19" s="26" t="s">
        <v>40</v>
      </c>
      <c r="E19" s="46">
        <f>SUM(F19,G19)</f>
        <v>68207</v>
      </c>
      <c r="F19" s="46">
        <v>28299</v>
      </c>
      <c r="G19" s="46">
        <v>39908</v>
      </c>
      <c r="H19" s="46">
        <v>59158</v>
      </c>
      <c r="I19" s="46">
        <v>28333</v>
      </c>
      <c r="J19" s="46">
        <v>30825</v>
      </c>
      <c r="K19" s="46" t="e">
        <f>[1]!Table401[[#This Row],[LastYQ3Male]]+[1]!Table401[[#This Row],[LastYQ3Female]]</f>
        <v>#REF!</v>
      </c>
      <c r="L19" s="46">
        <f>L20+L21+L22</f>
        <v>30872</v>
      </c>
      <c r="M19" s="46">
        <f>M20+M21+M22</f>
        <v>31293</v>
      </c>
      <c r="N19" s="46" t="e">
        <f>SUM([1]!Table401[[#This Row],[LastYQ4Male]:[LastYQ4Female]])</f>
        <v>#REF!</v>
      </c>
      <c r="O19" s="46">
        <v>31883</v>
      </c>
      <c r="P19" s="46">
        <v>43116</v>
      </c>
      <c r="Q19" s="46" t="e">
        <f t="shared" ref="Q19:R19" si="3">Q20+Q21+Q22</f>
        <v>#REF!</v>
      </c>
      <c r="R19" s="46">
        <f t="shared" si="3"/>
        <v>27186</v>
      </c>
      <c r="S19" s="46">
        <f>S20+S21+S22</f>
        <v>44118</v>
      </c>
      <c r="T19" s="21" t="s">
        <v>41</v>
      </c>
      <c r="V19" s="22"/>
    </row>
    <row r="20" spans="1:22" s="26" customFormat="1" ht="21" customHeight="1">
      <c r="B20" s="26" t="s">
        <v>42</v>
      </c>
      <c r="E20" s="46">
        <f t="shared" si="1"/>
        <v>34160</v>
      </c>
      <c r="F20" s="46">
        <v>15645</v>
      </c>
      <c r="G20" s="46">
        <v>18515</v>
      </c>
      <c r="H20" s="46" t="e">
        <f>SUM([1]!Table401[[#This Row],[LastYQ2Male]:[LastYQ2Female]])</f>
        <v>#REF!</v>
      </c>
      <c r="I20" s="46">
        <v>13748</v>
      </c>
      <c r="J20" s="46">
        <v>16958</v>
      </c>
      <c r="K20" s="46" t="e">
        <f>[1]!Table401[[#This Row],[LastYQ3Male]]+[1]!Table401[[#This Row],[LastYQ3Female]]</f>
        <v>#REF!</v>
      </c>
      <c r="L20" s="46">
        <v>16637</v>
      </c>
      <c r="M20" s="46">
        <v>18150</v>
      </c>
      <c r="N20" s="46" t="e">
        <f>SUM([1]!Table401[[#This Row],[LastYQ4Male]:[LastYQ4Female]])</f>
        <v>#REF!</v>
      </c>
      <c r="O20" s="46">
        <v>18921</v>
      </c>
      <c r="P20" s="46">
        <v>22605</v>
      </c>
      <c r="Q20" s="46" t="e">
        <f>SUM([1]!Table401[[#This Row],[ThisYQ1Male]:[ThisYQ1Female]])</f>
        <v>#REF!</v>
      </c>
      <c r="R20" s="46">
        <v>14454</v>
      </c>
      <c r="S20" s="46">
        <v>23938</v>
      </c>
      <c r="T20" s="21"/>
      <c r="U20" s="26" t="s">
        <v>43</v>
      </c>
      <c r="V20" s="22"/>
    </row>
    <row r="21" spans="1:22" s="26" customFormat="1" ht="21" customHeight="1">
      <c r="B21" s="26" t="s">
        <v>44</v>
      </c>
      <c r="E21" s="46">
        <f t="shared" si="1"/>
        <v>16495</v>
      </c>
      <c r="F21" s="46">
        <v>8520</v>
      </c>
      <c r="G21" s="46">
        <v>7975</v>
      </c>
      <c r="H21" s="46" t="e">
        <f>SUM([1]!Table401[[#This Row],[LastYQ2Male]:[LastYQ2Female]])</f>
        <v>#REF!</v>
      </c>
      <c r="I21" s="46">
        <v>8320</v>
      </c>
      <c r="J21" s="46">
        <v>4804</v>
      </c>
      <c r="K21" s="46" t="e">
        <f>[1]!Table401[[#This Row],[LastYQ3Male]]+[1]!Table401[[#This Row],[LastYQ3Female]]</f>
        <v>#REF!</v>
      </c>
      <c r="L21" s="46">
        <v>9883</v>
      </c>
      <c r="M21" s="46">
        <v>5954</v>
      </c>
      <c r="N21" s="46" t="e">
        <f>SUM([1]!Table401[[#This Row],[LastYQ4Male]:[LastYQ4Female]])</f>
        <v>#REF!</v>
      </c>
      <c r="O21" s="46">
        <v>9347</v>
      </c>
      <c r="P21" s="46">
        <v>8580</v>
      </c>
      <c r="Q21" s="46" t="e">
        <f>SUM([1]!Table401[[#This Row],[ThisYQ1Male]:[ThisYQ1Female]])</f>
        <v>#REF!</v>
      </c>
      <c r="R21" s="46">
        <v>9050</v>
      </c>
      <c r="S21" s="46">
        <v>8861</v>
      </c>
      <c r="T21" s="21"/>
      <c r="U21" s="26" t="s">
        <v>45</v>
      </c>
      <c r="V21" s="22"/>
    </row>
    <row r="22" spans="1:22" s="26" customFormat="1" ht="21" customHeight="1">
      <c r="B22" s="26" t="s">
        <v>38</v>
      </c>
      <c r="E22" s="46">
        <f t="shared" si="1"/>
        <v>17552</v>
      </c>
      <c r="F22" s="46">
        <v>4134</v>
      </c>
      <c r="G22" s="46">
        <v>13418</v>
      </c>
      <c r="H22" s="46" t="e">
        <f>SUM([1]!Table401[[#This Row],[LastYQ2Male]:[LastYQ2Female]])</f>
        <v>#REF!</v>
      </c>
      <c r="I22" s="46">
        <v>6265</v>
      </c>
      <c r="J22" s="46">
        <v>9063</v>
      </c>
      <c r="K22" s="46" t="e">
        <f>[1]!Table401[[#This Row],[LastYQ3Male]]+[1]!Table401[[#This Row],[LastYQ3Female]]</f>
        <v>#REF!</v>
      </c>
      <c r="L22" s="46">
        <v>4352</v>
      </c>
      <c r="M22" s="46">
        <v>7189</v>
      </c>
      <c r="N22" s="46" t="e">
        <f>SUM([1]!Table401[[#This Row],[LastYQ4Male]:[LastYQ4Female]])</f>
        <v>#REF!</v>
      </c>
      <c r="O22" s="46">
        <v>3615</v>
      </c>
      <c r="P22" s="46">
        <v>11931</v>
      </c>
      <c r="Q22" s="46" t="e">
        <f>SUM([1]!Table401[[#This Row],[ThisYQ1Male]:[ThisYQ1Female]])</f>
        <v>#REF!</v>
      </c>
      <c r="R22" s="46">
        <v>3682</v>
      </c>
      <c r="S22" s="46">
        <v>11319</v>
      </c>
      <c r="T22" s="21"/>
      <c r="U22" s="26" t="s">
        <v>39</v>
      </c>
      <c r="V22" s="22"/>
    </row>
    <row r="23" spans="1:22" s="26" customFormat="1" ht="22.5" customHeight="1">
      <c r="A23" s="26" t="s">
        <v>46</v>
      </c>
      <c r="E23" s="46">
        <f t="shared" si="1"/>
        <v>0</v>
      </c>
      <c r="F23" s="46">
        <v>0</v>
      </c>
      <c r="G23" s="46">
        <v>0</v>
      </c>
      <c r="H23" s="46" t="e">
        <f>SUM([1]!Table401[[#This Row],[LastYQ2Male]:[LastYQ2Female]])</f>
        <v>#REF!</v>
      </c>
      <c r="I23" s="46">
        <v>0</v>
      </c>
      <c r="J23" s="46">
        <v>0</v>
      </c>
      <c r="K23" s="46" t="e">
        <f>SUM([1]!Table401[[#This Row],[LastYQ3Male]:[LastYQ3Female]])</f>
        <v>#REF!</v>
      </c>
      <c r="L23" s="46">
        <v>0</v>
      </c>
      <c r="M23" s="46">
        <v>0</v>
      </c>
      <c r="N23" s="46" t="e">
        <f>SUM([1]!Table401[[#This Row],[LastYQ4Male]:[LastYQ4Female]])</f>
        <v>#REF!</v>
      </c>
      <c r="O23" s="46">
        <v>0</v>
      </c>
      <c r="P23" s="46">
        <v>0</v>
      </c>
      <c r="Q23" s="46" t="e">
        <f>SUM([1]!Table401[[#This Row],[ThisYQ1Male]:[ThisYQ1Female]])</f>
        <v>#REF!</v>
      </c>
      <c r="R23" s="46">
        <v>0</v>
      </c>
      <c r="S23" s="46">
        <v>0</v>
      </c>
      <c r="T23" s="21" t="s">
        <v>47</v>
      </c>
      <c r="V23" s="22"/>
    </row>
    <row r="24" spans="1:22" s="26" customFormat="1" ht="22.5" customHeight="1">
      <c r="A24" s="26" t="s">
        <v>48</v>
      </c>
      <c r="E24" s="46">
        <f t="shared" si="1"/>
        <v>135</v>
      </c>
      <c r="F24" s="46">
        <v>0</v>
      </c>
      <c r="G24" s="46">
        <v>135</v>
      </c>
      <c r="H24" s="46" t="e">
        <f>SUM([1]!Table401[[#This Row],[LastYQ2Male]:[LastYQ2Female]])</f>
        <v>#REF!</v>
      </c>
      <c r="I24" s="46">
        <v>0</v>
      </c>
      <c r="J24" s="46">
        <v>0</v>
      </c>
      <c r="K24" s="46" t="e">
        <f>SUM([1]!Table401[[#This Row],[LastYQ3Male]:[LastYQ3Female]])</f>
        <v>#REF!</v>
      </c>
      <c r="L24" s="46">
        <v>0</v>
      </c>
      <c r="M24" s="46">
        <v>0</v>
      </c>
      <c r="N24" s="46" t="e">
        <f>SUM([1]!Table401[[#This Row],[LastYQ4Male]:[LastYQ4Female]])</f>
        <v>#REF!</v>
      </c>
      <c r="O24" s="46">
        <v>0</v>
      </c>
      <c r="P24" s="46">
        <v>120</v>
      </c>
      <c r="Q24" s="46" t="e">
        <f>SUM([1]!Table401[[#This Row],[ThisYQ1Male]:[ThisYQ1Female]])</f>
        <v>#REF!</v>
      </c>
      <c r="R24" s="46">
        <v>0</v>
      </c>
      <c r="S24" s="46">
        <v>0</v>
      </c>
      <c r="T24" s="21" t="s">
        <v>49</v>
      </c>
      <c r="V24" s="22"/>
    </row>
    <row r="25" spans="1:22" s="26" customFormat="1" ht="3" customHeight="1">
      <c r="A25" s="19"/>
      <c r="B25" s="19"/>
      <c r="C25" s="19"/>
      <c r="D25" s="19"/>
      <c r="E25" s="18"/>
      <c r="F25" s="47"/>
      <c r="G25" s="20"/>
      <c r="H25" s="19"/>
      <c r="I25" s="47"/>
      <c r="J25" s="19"/>
      <c r="K25" s="47"/>
      <c r="L25" s="19"/>
      <c r="M25" s="47"/>
      <c r="N25" s="19"/>
      <c r="O25" s="19"/>
      <c r="P25" s="19"/>
      <c r="Q25" s="19"/>
      <c r="R25" s="47"/>
      <c r="S25" s="20"/>
      <c r="T25" s="18"/>
      <c r="U25" s="19"/>
      <c r="V25" s="22"/>
    </row>
    <row r="26" spans="1:22" s="26" customFormat="1" ht="3" customHeight="1">
      <c r="S26" s="22"/>
      <c r="T26" s="22"/>
      <c r="V26" s="22"/>
    </row>
    <row r="27" spans="1:22" s="26" customFormat="1" ht="18.75">
      <c r="B27" s="48" t="s">
        <v>50</v>
      </c>
      <c r="C27" s="49" t="s">
        <v>51</v>
      </c>
    </row>
    <row r="28" spans="1:22" s="26" customFormat="1" ht="18.75">
      <c r="B28" s="48" t="s">
        <v>52</v>
      </c>
      <c r="C28" s="49" t="s">
        <v>53</v>
      </c>
    </row>
    <row r="29" spans="1:22" s="26" customFormat="1" ht="18.75">
      <c r="V29" s="22"/>
    </row>
    <row r="30" spans="1:22" s="26" customFormat="1" ht="18.75">
      <c r="V30" s="22"/>
    </row>
    <row r="31" spans="1:22" s="26" customFormat="1" ht="18.75">
      <c r="V31" s="22"/>
    </row>
    <row r="33" spans="3:3">
      <c r="C33" s="24" t="s">
        <v>54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43307086614173229" right="0.35433070866141736" top="0.78740157480314965" bottom="0.51181102362204722" header="0.51181102362204722" footer="0.47244094488188981"/>
  <pageSetup paperSize="9" scale="97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2019-11-25T08:06:58Z</dcterms:created>
  <dcterms:modified xsi:type="dcterms:W3CDTF">2019-11-25T08:07:05Z</dcterms:modified>
</cp:coreProperties>
</file>