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7" sheetId="1" r:id="rId1"/>
  </sheets>
  <calcPr calcId="124519"/>
</workbook>
</file>

<file path=xl/calcChain.xml><?xml version="1.0" encoding="utf-8"?>
<calcChain xmlns="http://schemas.openxmlformats.org/spreadsheetml/2006/main">
  <c r="K52" i="1"/>
  <c r="I52"/>
  <c r="G52"/>
  <c r="E52"/>
  <c r="C52"/>
  <c r="B52"/>
  <c r="K51"/>
  <c r="I51"/>
  <c r="E51"/>
  <c r="B51"/>
  <c r="C51" s="1"/>
  <c r="K50"/>
  <c r="I50"/>
  <c r="G50"/>
  <c r="E50"/>
  <c r="B50"/>
  <c r="C50" s="1"/>
  <c r="K49"/>
  <c r="I49"/>
  <c r="G49"/>
  <c r="E49"/>
  <c r="B49"/>
  <c r="C49" s="1"/>
  <c r="K48"/>
  <c r="I48"/>
  <c r="G48"/>
  <c r="E48"/>
  <c r="B48"/>
  <c r="C48" s="1"/>
  <c r="K47"/>
  <c r="I47"/>
  <c r="I37" s="1"/>
  <c r="G47"/>
  <c r="E47"/>
  <c r="E37" s="1"/>
  <c r="B47"/>
  <c r="C47" s="1"/>
  <c r="K46"/>
  <c r="C46"/>
  <c r="B46"/>
  <c r="K45"/>
  <c r="I45"/>
  <c r="G45"/>
  <c r="E45"/>
  <c r="C45"/>
  <c r="B45"/>
  <c r="K44"/>
  <c r="I44"/>
  <c r="G44"/>
  <c r="E44"/>
  <c r="C44"/>
  <c r="B44"/>
  <c r="K43"/>
  <c r="I43"/>
  <c r="G43"/>
  <c r="E43"/>
  <c r="C43"/>
  <c r="B43"/>
  <c r="K42"/>
  <c r="I42"/>
  <c r="G42"/>
  <c r="E42"/>
  <c r="C42"/>
  <c r="B42"/>
  <c r="K41"/>
  <c r="I41"/>
  <c r="G41"/>
  <c r="E41"/>
  <c r="C41"/>
  <c r="B41"/>
  <c r="K40"/>
  <c r="I40"/>
  <c r="G40"/>
  <c r="E40"/>
  <c r="C40"/>
  <c r="B40"/>
  <c r="K39"/>
  <c r="K37" s="1"/>
  <c r="I39"/>
  <c r="G39"/>
  <c r="E39"/>
  <c r="C39"/>
  <c r="C37" s="1"/>
  <c r="B39"/>
  <c r="G37"/>
  <c r="B37"/>
  <c r="K36"/>
  <c r="I36"/>
  <c r="G36"/>
  <c r="E36"/>
  <c r="C36"/>
  <c r="B36"/>
  <c r="K35"/>
  <c r="I35"/>
  <c r="C35"/>
  <c r="B35"/>
  <c r="K34"/>
  <c r="I34"/>
  <c r="G34"/>
  <c r="E34"/>
  <c r="C34"/>
  <c r="B34"/>
  <c r="K33"/>
  <c r="I33"/>
  <c r="G33"/>
  <c r="E33"/>
  <c r="C33"/>
  <c r="B33"/>
  <c r="K32"/>
  <c r="I32"/>
  <c r="G32"/>
  <c r="E32"/>
  <c r="C32"/>
  <c r="B32"/>
  <c r="K31"/>
  <c r="I31"/>
  <c r="G31"/>
  <c r="E31"/>
  <c r="C31"/>
  <c r="B31"/>
  <c r="K29"/>
  <c r="I29"/>
  <c r="G29"/>
  <c r="E29"/>
  <c r="C29"/>
  <c r="B29"/>
  <c r="K28"/>
  <c r="I28"/>
  <c r="G28"/>
  <c r="E28"/>
  <c r="C28"/>
  <c r="B28"/>
  <c r="K27"/>
  <c r="I27"/>
  <c r="G27"/>
  <c r="E27"/>
  <c r="C27"/>
  <c r="B27"/>
  <c r="K26"/>
  <c r="I26"/>
  <c r="G26"/>
  <c r="E26"/>
  <c r="C26"/>
  <c r="B26"/>
  <c r="K25"/>
  <c r="I25"/>
  <c r="G25"/>
  <c r="E25"/>
  <c r="C25"/>
  <c r="B25"/>
  <c r="K24"/>
  <c r="I24"/>
  <c r="G24"/>
  <c r="E24"/>
  <c r="C24"/>
  <c r="B24"/>
  <c r="K23"/>
  <c r="I23"/>
  <c r="G23"/>
  <c r="G21" s="1"/>
  <c r="E23"/>
  <c r="C23"/>
  <c r="B23"/>
  <c r="K21"/>
  <c r="I21"/>
  <c r="E21"/>
  <c r="C21"/>
  <c r="B21"/>
  <c r="K20"/>
  <c r="I20"/>
  <c r="G20"/>
  <c r="E20"/>
  <c r="C20"/>
  <c r="B20"/>
  <c r="K19"/>
  <c r="I19"/>
  <c r="E19"/>
  <c r="B19"/>
  <c r="C19" s="1"/>
  <c r="K18"/>
  <c r="I18"/>
  <c r="G18"/>
  <c r="E18"/>
  <c r="B18"/>
  <c r="C18" s="1"/>
  <c r="K17"/>
  <c r="I17"/>
  <c r="G17"/>
  <c r="E17"/>
  <c r="B17"/>
  <c r="C17" s="1"/>
  <c r="K16"/>
  <c r="I16"/>
  <c r="G16"/>
  <c r="E16"/>
  <c r="B16"/>
  <c r="C16" s="1"/>
  <c r="K15"/>
  <c r="I15"/>
  <c r="I5" s="1"/>
  <c r="G15"/>
  <c r="E15"/>
  <c r="E5" s="1"/>
  <c r="B15"/>
  <c r="C15" s="1"/>
  <c r="K14"/>
  <c r="C14"/>
  <c r="B14"/>
  <c r="K13"/>
  <c r="I13"/>
  <c r="G13"/>
  <c r="E13"/>
  <c r="C13"/>
  <c r="B13"/>
  <c r="K12"/>
  <c r="I12"/>
  <c r="G12"/>
  <c r="E12"/>
  <c r="C12"/>
  <c r="B12"/>
  <c r="K11"/>
  <c r="I11"/>
  <c r="G11"/>
  <c r="E11"/>
  <c r="C11"/>
  <c r="B11"/>
  <c r="K10"/>
  <c r="I10"/>
  <c r="G10"/>
  <c r="E10"/>
  <c r="C10"/>
  <c r="B10"/>
  <c r="K9"/>
  <c r="I9"/>
  <c r="G9"/>
  <c r="E9"/>
  <c r="C9"/>
  <c r="B9"/>
  <c r="K8"/>
  <c r="I8"/>
  <c r="G8"/>
  <c r="E8"/>
  <c r="C8"/>
  <c r="B8"/>
  <c r="K7"/>
  <c r="K5" s="1"/>
  <c r="I7"/>
  <c r="G7"/>
  <c r="E7"/>
  <c r="C7"/>
  <c r="C5" s="1"/>
  <c r="B7"/>
  <c r="G5"/>
  <c r="B5"/>
</calcChain>
</file>

<file path=xl/sharedStrings.xml><?xml version="1.0" encoding="utf-8"?>
<sst xmlns="http://schemas.openxmlformats.org/spreadsheetml/2006/main" count="65" uniqueCount="29">
  <si>
    <t>ตารางที่ 7 จำนวนและร้อยละของประชากรอายุ 15 ปีขึ้นไป ที่มีงานทำ จำแนกตามระดับการศึกษาที่สำเร็จ และเพศ เป็นรายไตรมาส พ.ศ. 2556</t>
  </si>
  <si>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</si>
  <si>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</si>
  <si>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</si>
  <si>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</si>
  <si>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</si>
  <si>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</si>
  <si>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</si>
  <si>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</si>
  <si>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</si>
  <si>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</si>
  <si>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</si>
  <si>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</si>
  <si>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</si>
  <si>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</si>
  <si>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</si>
  <si>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</si>
  <si>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</si>
  <si>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        -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</si>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</sst>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187" formatCode="#,##0.0"/>
    <numFmt numFmtId="188" formatCode="_-* #,##0_-;\-* #,##0_-;_-* &quot;-&quot;??_-;_-@_-"/>
    <numFmt numFmtId="189" formatCode="_-* #,##0.00_-;\-* #,##0.00_-;_-* &quot;-&quot;??_-;_-@_-"/>
    <numFmt numFmtId="190" formatCode="###,###,##0\ \ \ \ \ \ \ "/>
    <numFmt numFmtId="191" formatCode="###,###,##0"/>
    <numFmt numFmtId="192" formatCode="_-* #,##0.0_-;\-* #,##0.0_-;_-* &quot;-&quot;??_-;_-@_-"/>
  </numFmts>
  <fonts count="6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2" xfId="0" applyNumberFormat="1" applyFont="1" applyBorder="1"/>
    <xf numFmtId="187" fontId="2" fillId="0" borderId="3" xfId="0" applyNumberFormat="1" applyFont="1" applyBorder="1"/>
    <xf numFmtId="188" fontId="2" fillId="0" borderId="2" xfId="0" applyNumberFormat="1" applyFont="1" applyBorder="1"/>
    <xf numFmtId="188" fontId="2" fillId="0" borderId="2" xfId="1" applyNumberFormat="1" applyFont="1" applyBorder="1" applyAlignment="1">
      <alignment horizontal="right" vertical="center"/>
    </xf>
    <xf numFmtId="187" fontId="2" fillId="0" borderId="4" xfId="0" applyNumberFormat="1" applyFont="1" applyBorder="1"/>
    <xf numFmtId="187" fontId="2" fillId="0" borderId="4" xfId="0" applyNumberFormat="1" applyFont="1" applyBorder="1" applyAlignment="1">
      <alignment horizontal="right" vertical="center"/>
    </xf>
    <xf numFmtId="190" fontId="5" fillId="0" borderId="0" xfId="0" applyNumberFormat="1" applyFont="1"/>
    <xf numFmtId="0" fontId="5" fillId="0" borderId="0" xfId="0" applyFont="1"/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0" xfId="0" applyNumberFormat="1" applyFont="1" applyBorder="1"/>
    <xf numFmtId="188" fontId="2" fillId="0" borderId="10" xfId="0" applyNumberFormat="1" applyFont="1" applyBorder="1"/>
    <xf numFmtId="0" fontId="3" fillId="0" borderId="10" xfId="0" applyFont="1" applyBorder="1" applyAlignment="1">
      <alignment horizontal="right" vertical="center"/>
    </xf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indent="1"/>
    </xf>
    <xf numFmtId="3" fontId="3" fillId="0" borderId="10" xfId="0" applyNumberFormat="1" applyFont="1" applyBorder="1"/>
    <xf numFmtId="187" fontId="3" fillId="0" borderId="0" xfId="0" applyNumberFormat="1" applyFont="1" applyBorder="1"/>
    <xf numFmtId="188" fontId="3" fillId="0" borderId="10" xfId="0" applyNumberFormat="1" applyFont="1" applyBorder="1"/>
    <xf numFmtId="188" fontId="3" fillId="0" borderId="10" xfId="1" applyNumberFormat="1" applyFont="1" applyBorder="1" applyAlignment="1">
      <alignment horizontal="right" vertical="center"/>
    </xf>
    <xf numFmtId="187" fontId="3" fillId="0" borderId="11" xfId="0" applyNumberFormat="1" applyFont="1" applyBorder="1"/>
    <xf numFmtId="187" fontId="3" fillId="0" borderId="11" xfId="0" applyNumberFormat="1" applyFont="1" applyBorder="1" applyAlignment="1">
      <alignment horizontal="right" vertical="center"/>
    </xf>
    <xf numFmtId="190" fontId="4" fillId="0" borderId="0" xfId="0" applyNumberFormat="1" applyFont="1"/>
    <xf numFmtId="188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Border="1"/>
    <xf numFmtId="188" fontId="3" fillId="0" borderId="11" xfId="1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2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91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92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F65" sqref="F65"/>
    </sheetView>
  </sheetViews>
  <sheetFormatPr defaultColWidth="9.140625" defaultRowHeight="15"/>
  <cols>
    <col min="1" max="1" width="31.140625" style="3" customWidth="1"/>
    <col min="2" max="11" width="8.7109375" style="3" customWidth="1"/>
    <col min="12" max="12" width="13.28515625" style="3" bestFit="1" customWidth="1"/>
    <col min="13" max="16384" width="9.140625" style="3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9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21" customHeight="1">
      <c r="A3" s="4" t="s">
        <v>1</v>
      </c>
      <c r="B3" s="5" t="s">
        <v>2</v>
      </c>
      <c r="C3" s="6"/>
      <c r="D3" s="5" t="s">
        <v>3</v>
      </c>
      <c r="E3" s="7"/>
      <c r="F3" s="6" t="s">
        <v>4</v>
      </c>
      <c r="G3" s="6"/>
      <c r="H3" s="5" t="s">
        <v>5</v>
      </c>
      <c r="I3" s="7"/>
      <c r="J3" s="6" t="s">
        <v>6</v>
      </c>
      <c r="K3" s="7"/>
    </row>
    <row r="4" spans="1:12" ht="21" customHeight="1">
      <c r="A4" s="8"/>
      <c r="B4" s="9" t="s">
        <v>7</v>
      </c>
      <c r="C4" s="10" t="s">
        <v>8</v>
      </c>
      <c r="D4" s="9" t="s">
        <v>7</v>
      </c>
      <c r="E4" s="11" t="s">
        <v>8</v>
      </c>
      <c r="F4" s="10" t="s">
        <v>7</v>
      </c>
      <c r="G4" s="10" t="s">
        <v>8</v>
      </c>
      <c r="H4" s="9" t="s">
        <v>7</v>
      </c>
      <c r="I4" s="11" t="s">
        <v>8</v>
      </c>
      <c r="J4" s="10" t="s">
        <v>7</v>
      </c>
      <c r="K4" s="11" t="s">
        <v>8</v>
      </c>
    </row>
    <row r="5" spans="1:12" s="19" customFormat="1" ht="19.5" customHeight="1">
      <c r="A5" s="4" t="s">
        <v>9</v>
      </c>
      <c r="B5" s="12">
        <f>AVERAGE(D5,F5,H5,J5)</f>
        <v>371153.5675</v>
      </c>
      <c r="C5" s="13">
        <f>SUM(C7:C11,C15,C19,C20)</f>
        <v>99.999999326424359</v>
      </c>
      <c r="D5" s="14">
        <v>373225.6</v>
      </c>
      <c r="E5" s="13">
        <f>SUM(E7:E11,E15,E19,E20)</f>
        <v>99.999994641310792</v>
      </c>
      <c r="F5" s="12">
        <v>375543.01</v>
      </c>
      <c r="G5" s="13">
        <f>SUM(G7:G11,G15,G19,G20)</f>
        <v>100.00000266281086</v>
      </c>
      <c r="H5" s="15">
        <v>364964.84</v>
      </c>
      <c r="I5" s="16">
        <f>SUM(I7:I11,I15,I19,I20)</f>
        <v>99.999999999999986</v>
      </c>
      <c r="J5" s="15">
        <v>370880.82</v>
      </c>
      <c r="K5" s="17">
        <f>SUM(K7:K11,K15,K19:K20)</f>
        <v>99.999999999999986</v>
      </c>
      <c r="L5" s="18"/>
    </row>
    <row r="6" spans="1:12" s="19" customFormat="1" ht="7.5" customHeight="1">
      <c r="A6" s="20"/>
      <c r="B6" s="21"/>
      <c r="C6" s="22"/>
      <c r="D6" s="23"/>
      <c r="E6" s="22"/>
      <c r="F6" s="21"/>
      <c r="G6" s="22"/>
      <c r="H6" s="24"/>
      <c r="I6" s="25"/>
      <c r="J6" s="24"/>
      <c r="K6" s="26"/>
      <c r="L6" s="18"/>
    </row>
    <row r="7" spans="1:12" ht="19.5" customHeight="1">
      <c r="A7" s="27" t="s">
        <v>10</v>
      </c>
      <c r="B7" s="28">
        <f>AVERAGE(D7,F7,H7,J7)</f>
        <v>9892.2150000000001</v>
      </c>
      <c r="C7" s="29">
        <f>B7/B$5*100</f>
        <v>2.6652620010179482</v>
      </c>
      <c r="D7" s="30">
        <v>11422.53</v>
      </c>
      <c r="E7" s="29">
        <f>D7/D$5*100</f>
        <v>3.0604894198040009</v>
      </c>
      <c r="F7" s="28">
        <v>7396.62</v>
      </c>
      <c r="G7" s="29">
        <f t="shared" ref="G7:G20" si="0">F7/F$5*100</f>
        <v>1.9695799956441737</v>
      </c>
      <c r="H7" s="31">
        <v>9107.1299999999992</v>
      </c>
      <c r="I7" s="32">
        <f t="shared" ref="I7:I20" si="1">H7/H$5*100</f>
        <v>2.4953444830466407</v>
      </c>
      <c r="J7" s="31">
        <v>11642.58</v>
      </c>
      <c r="K7" s="33">
        <f t="shared" ref="K7:K14" si="2">(J7/J$5)*100</f>
        <v>3.1391701517484778</v>
      </c>
      <c r="L7" s="34"/>
    </row>
    <row r="8" spans="1:12" ht="19.5" customHeight="1">
      <c r="A8" s="27" t="s">
        <v>11</v>
      </c>
      <c r="B8" s="28">
        <f t="shared" ref="B8:B50" si="3">AVERAGE(D8,F8,H8,J8)</f>
        <v>61576.457500000004</v>
      </c>
      <c r="C8" s="29">
        <f t="shared" ref="C8:C20" si="4">B8/B$5*100</f>
        <v>16.590560590529687</v>
      </c>
      <c r="D8" s="30">
        <v>73989.25</v>
      </c>
      <c r="E8" s="29">
        <f t="shared" ref="E8:E20" si="5">D8/D$5*100</f>
        <v>19.824269825006645</v>
      </c>
      <c r="F8" s="28">
        <v>70433.84</v>
      </c>
      <c r="G8" s="29">
        <f t="shared" si="0"/>
        <v>18.755199304601621</v>
      </c>
      <c r="H8" s="31">
        <v>46900.82</v>
      </c>
      <c r="I8" s="32">
        <f t="shared" si="1"/>
        <v>12.850777625592647</v>
      </c>
      <c r="J8" s="31">
        <v>54981.919999999998</v>
      </c>
      <c r="K8" s="33">
        <f t="shared" si="2"/>
        <v>14.824686809094089</v>
      </c>
      <c r="L8" s="34"/>
    </row>
    <row r="9" spans="1:12" ht="19.5" customHeight="1">
      <c r="A9" s="27" t="s">
        <v>12</v>
      </c>
      <c r="B9" s="28">
        <f t="shared" si="3"/>
        <v>89661.527499999997</v>
      </c>
      <c r="C9" s="29">
        <f t="shared" si="4"/>
        <v>24.157528136921382</v>
      </c>
      <c r="D9" s="30">
        <v>87703.49</v>
      </c>
      <c r="E9" s="29">
        <f t="shared" si="5"/>
        <v>23.498787328629124</v>
      </c>
      <c r="F9" s="28">
        <v>85590.96</v>
      </c>
      <c r="G9" s="29">
        <f t="shared" si="0"/>
        <v>22.79125365693799</v>
      </c>
      <c r="H9" s="31">
        <v>100922.91</v>
      </c>
      <c r="I9" s="32">
        <f t="shared" si="1"/>
        <v>27.652776086595082</v>
      </c>
      <c r="J9" s="31">
        <v>84428.75</v>
      </c>
      <c r="K9" s="33">
        <f t="shared" si="2"/>
        <v>22.764388301341654</v>
      </c>
      <c r="L9" s="34"/>
    </row>
    <row r="10" spans="1:12" ht="19.5" customHeight="1">
      <c r="A10" s="27" t="s">
        <v>13</v>
      </c>
      <c r="B10" s="28">
        <f t="shared" si="3"/>
        <v>65971.342499999999</v>
      </c>
      <c r="C10" s="29">
        <f t="shared" si="4"/>
        <v>17.774675572800469</v>
      </c>
      <c r="D10" s="30">
        <v>57792.1</v>
      </c>
      <c r="E10" s="29">
        <f t="shared" si="5"/>
        <v>15.484495168605797</v>
      </c>
      <c r="F10" s="28">
        <v>68499.520000000004</v>
      </c>
      <c r="G10" s="29">
        <f t="shared" si="0"/>
        <v>18.24012647712442</v>
      </c>
      <c r="H10" s="31">
        <v>65348.62</v>
      </c>
      <c r="I10" s="32">
        <f t="shared" si="1"/>
        <v>17.905456317381148</v>
      </c>
      <c r="J10" s="31">
        <v>72245.13</v>
      </c>
      <c r="K10" s="33">
        <f t="shared" si="2"/>
        <v>19.479338403102108</v>
      </c>
      <c r="L10" s="34"/>
    </row>
    <row r="11" spans="1:12" ht="19.5" customHeight="1">
      <c r="A11" s="27" t="s">
        <v>14</v>
      </c>
      <c r="B11" s="28">
        <f t="shared" si="3"/>
        <v>60172.842499999999</v>
      </c>
      <c r="C11" s="29">
        <f t="shared" si="4"/>
        <v>16.212384244427341</v>
      </c>
      <c r="D11" s="30">
        <v>60820.310000000005</v>
      </c>
      <c r="E11" s="29">
        <f t="shared" si="5"/>
        <v>16.295856983015099</v>
      </c>
      <c r="F11" s="28">
        <v>60007.570000000007</v>
      </c>
      <c r="G11" s="29">
        <f t="shared" si="0"/>
        <v>15.978880821134178</v>
      </c>
      <c r="H11" s="35">
        <v>61464.229999999996</v>
      </c>
      <c r="I11" s="32">
        <f t="shared" si="1"/>
        <v>16.841137354491462</v>
      </c>
      <c r="J11" s="35">
        <v>58399.26</v>
      </c>
      <c r="K11" s="33">
        <f t="shared" si="2"/>
        <v>15.746098706317571</v>
      </c>
      <c r="L11" s="34"/>
    </row>
    <row r="12" spans="1:12" ht="19.5" customHeight="1">
      <c r="A12" s="27" t="s">
        <v>15</v>
      </c>
      <c r="B12" s="28">
        <f t="shared" si="3"/>
        <v>45954.979999999996</v>
      </c>
      <c r="C12" s="29">
        <f t="shared" si="4"/>
        <v>12.381661938356553</v>
      </c>
      <c r="D12" s="30">
        <v>47301.55</v>
      </c>
      <c r="E12" s="29">
        <f t="shared" si="5"/>
        <v>12.673715307845981</v>
      </c>
      <c r="F12" s="28">
        <v>45554.91</v>
      </c>
      <c r="G12" s="29">
        <f t="shared" si="0"/>
        <v>12.130410841623707</v>
      </c>
      <c r="H12" s="31">
        <v>47562.03</v>
      </c>
      <c r="I12" s="32">
        <f t="shared" si="1"/>
        <v>13.031948502217364</v>
      </c>
      <c r="J12" s="31">
        <v>43401.43</v>
      </c>
      <c r="K12" s="33">
        <f t="shared" si="2"/>
        <v>11.702257884352175</v>
      </c>
      <c r="L12" s="34"/>
    </row>
    <row r="13" spans="1:12" ht="19.5" customHeight="1">
      <c r="A13" s="27" t="s">
        <v>16</v>
      </c>
      <c r="B13" s="28">
        <f t="shared" si="3"/>
        <v>14170.579999999998</v>
      </c>
      <c r="C13" s="29">
        <f t="shared" si="4"/>
        <v>3.817982970081514</v>
      </c>
      <c r="D13" s="30">
        <v>13518.76</v>
      </c>
      <c r="E13" s="29">
        <f t="shared" si="5"/>
        <v>3.6221416751691207</v>
      </c>
      <c r="F13" s="28">
        <v>14452.66</v>
      </c>
      <c r="G13" s="29">
        <f t="shared" si="0"/>
        <v>3.8484699795104693</v>
      </c>
      <c r="H13" s="31">
        <v>13902.2</v>
      </c>
      <c r="I13" s="32">
        <f t="shared" si="1"/>
        <v>3.8091888522740986</v>
      </c>
      <c r="J13" s="31">
        <v>14808.7</v>
      </c>
      <c r="K13" s="33">
        <f t="shared" si="2"/>
        <v>3.9928460037378044</v>
      </c>
      <c r="L13" s="34"/>
    </row>
    <row r="14" spans="1:12" ht="19.5" customHeight="1">
      <c r="A14" s="27" t="s">
        <v>17</v>
      </c>
      <c r="B14" s="28">
        <f t="shared" si="3"/>
        <v>47.282499999999999</v>
      </c>
      <c r="C14" s="36">
        <f t="shared" si="4"/>
        <v>1.2739335989273496E-2</v>
      </c>
      <c r="D14" s="31">
        <v>0</v>
      </c>
      <c r="E14" s="37" t="s">
        <v>18</v>
      </c>
      <c r="F14" s="31">
        <v>0</v>
      </c>
      <c r="G14" s="38">
        <v>0</v>
      </c>
      <c r="H14" s="31">
        <v>0</v>
      </c>
      <c r="I14" s="38">
        <v>0</v>
      </c>
      <c r="J14" s="31">
        <v>189.13</v>
      </c>
      <c r="K14" s="33">
        <f t="shared" si="2"/>
        <v>5.0994818227591276E-2</v>
      </c>
      <c r="L14" s="34"/>
    </row>
    <row r="15" spans="1:12" ht="19.5" customHeight="1">
      <c r="A15" s="27" t="s">
        <v>19</v>
      </c>
      <c r="B15" s="28">
        <f t="shared" si="3"/>
        <v>79360.79250000001</v>
      </c>
      <c r="C15" s="29">
        <f t="shared" si="4"/>
        <v>21.382198488500318</v>
      </c>
      <c r="D15" s="30">
        <v>80657.91</v>
      </c>
      <c r="E15" s="29">
        <f t="shared" si="5"/>
        <v>21.611033648281364</v>
      </c>
      <c r="F15" s="28">
        <v>80991.44</v>
      </c>
      <c r="G15" s="32">
        <f t="shared" si="0"/>
        <v>21.566488482903729</v>
      </c>
      <c r="H15" s="39">
        <v>75487.37000000001</v>
      </c>
      <c r="I15" s="32">
        <f t="shared" si="1"/>
        <v>20.683463645429516</v>
      </c>
      <c r="J15" s="35">
        <v>80306.450000000012</v>
      </c>
      <c r="K15" s="33">
        <f>(J15/J$5)*100</f>
        <v>21.652899171221637</v>
      </c>
      <c r="L15" s="34"/>
    </row>
    <row r="16" spans="1:12" ht="19.5" customHeight="1">
      <c r="A16" s="27" t="s">
        <v>20</v>
      </c>
      <c r="B16" s="28">
        <f t="shared" si="3"/>
        <v>38685.532500000001</v>
      </c>
      <c r="C16" s="29">
        <f t="shared" si="4"/>
        <v>10.423052851297193</v>
      </c>
      <c r="D16" s="30">
        <v>42995.79</v>
      </c>
      <c r="E16" s="29">
        <f t="shared" si="5"/>
        <v>11.520053822674544</v>
      </c>
      <c r="F16" s="28">
        <v>43514.32</v>
      </c>
      <c r="G16" s="32">
        <f t="shared" si="0"/>
        <v>11.5870403232908</v>
      </c>
      <c r="H16" s="40">
        <v>31394.01</v>
      </c>
      <c r="I16" s="32">
        <f t="shared" si="1"/>
        <v>8.601927243183205</v>
      </c>
      <c r="J16" s="31">
        <v>36838.01</v>
      </c>
      <c r="K16" s="33">
        <f>(J16/J$5)*100</f>
        <v>9.9325734881625856</v>
      </c>
      <c r="L16" s="34"/>
    </row>
    <row r="17" spans="1:12" ht="19.5" customHeight="1">
      <c r="A17" s="27" t="s">
        <v>21</v>
      </c>
      <c r="B17" s="28">
        <f t="shared" si="3"/>
        <v>35370.822500000002</v>
      </c>
      <c r="C17" s="29">
        <f t="shared" si="4"/>
        <v>9.5299696937440856</v>
      </c>
      <c r="D17" s="30">
        <v>34325.519999999997</v>
      </c>
      <c r="E17" s="29">
        <f t="shared" si="5"/>
        <v>9.1969897027427923</v>
      </c>
      <c r="F17" s="28">
        <v>33043.99</v>
      </c>
      <c r="G17" s="32">
        <f t="shared" si="0"/>
        <v>8.7989894952378407</v>
      </c>
      <c r="H17" s="40">
        <v>36737.370000000003</v>
      </c>
      <c r="I17" s="32">
        <f t="shared" si="1"/>
        <v>10.066002522325164</v>
      </c>
      <c r="J17" s="31">
        <v>37376.410000000003</v>
      </c>
      <c r="K17" s="33">
        <f>(J17/J$5)*100</f>
        <v>10.077741415692513</v>
      </c>
      <c r="L17" s="34"/>
    </row>
    <row r="18" spans="1:12" ht="19.5" customHeight="1">
      <c r="A18" s="27" t="s">
        <v>22</v>
      </c>
      <c r="B18" s="28">
        <f t="shared" si="3"/>
        <v>5304.4375</v>
      </c>
      <c r="C18" s="29">
        <f t="shared" si="4"/>
        <v>1.4291759434590374</v>
      </c>
      <c r="D18" s="30">
        <v>3336.6</v>
      </c>
      <c r="E18" s="29">
        <f t="shared" si="5"/>
        <v>0.89399012286402646</v>
      </c>
      <c r="F18" s="28">
        <v>4433.13</v>
      </c>
      <c r="G18" s="32">
        <f t="shared" si="0"/>
        <v>1.1804586643750872</v>
      </c>
      <c r="H18" s="40">
        <v>7355.99</v>
      </c>
      <c r="I18" s="32">
        <f t="shared" si="1"/>
        <v>2.0155338799211453</v>
      </c>
      <c r="J18" s="31">
        <v>6092.03</v>
      </c>
      <c r="K18" s="33">
        <f>(J18/J$5)*100</f>
        <v>1.6425842673665356</v>
      </c>
      <c r="L18" s="34"/>
    </row>
    <row r="19" spans="1:12" ht="19.5" customHeight="1">
      <c r="A19" s="27" t="s">
        <v>23</v>
      </c>
      <c r="B19" s="28">
        <f>AVERAGE(D19,F19,H19,J19)</f>
        <v>1842.0249999999999</v>
      </c>
      <c r="C19" s="29">
        <f t="shared" si="4"/>
        <v>0.49629726380038092</v>
      </c>
      <c r="D19" s="31">
        <v>324.31</v>
      </c>
      <c r="E19" s="29">
        <f t="shared" si="5"/>
        <v>8.6893825075236006E-2</v>
      </c>
      <c r="F19" s="31">
        <v>0</v>
      </c>
      <c r="G19" s="38">
        <v>0</v>
      </c>
      <c r="H19" s="40">
        <v>1926.06</v>
      </c>
      <c r="I19" s="32">
        <f t="shared" si="1"/>
        <v>0.52773850763268038</v>
      </c>
      <c r="J19" s="31">
        <v>5117.7299999999996</v>
      </c>
      <c r="K19" s="33">
        <f>(J19/J$5)*100</f>
        <v>1.3798853227298191</v>
      </c>
      <c r="L19" s="34"/>
    </row>
    <row r="20" spans="1:12" ht="19.5" customHeight="1">
      <c r="A20" s="27" t="s">
        <v>24</v>
      </c>
      <c r="B20" s="28">
        <f>AVERAGE(D20,F20,H20,J20)</f>
        <v>2676.3625000000002</v>
      </c>
      <c r="C20" s="29">
        <f t="shared" si="4"/>
        <v>0.72109302842683853</v>
      </c>
      <c r="D20" s="30">
        <v>515.67999999999995</v>
      </c>
      <c r="E20" s="29">
        <f t="shared" si="5"/>
        <v>0.1381684428935207</v>
      </c>
      <c r="F20" s="28">
        <v>2623.07</v>
      </c>
      <c r="G20" s="32">
        <f t="shared" si="0"/>
        <v>0.69847392446473711</v>
      </c>
      <c r="H20" s="40">
        <v>3807.7</v>
      </c>
      <c r="I20" s="32">
        <f t="shared" si="1"/>
        <v>1.043305979830824</v>
      </c>
      <c r="J20" s="31">
        <v>3759</v>
      </c>
      <c r="K20" s="33">
        <f>(J20/J$5)*100</f>
        <v>1.0135331344446445</v>
      </c>
      <c r="L20" s="34"/>
    </row>
    <row r="21" spans="1:12" s="19" customFormat="1" ht="19.5" customHeight="1">
      <c r="A21" s="20" t="s">
        <v>25</v>
      </c>
      <c r="B21" s="21">
        <f t="shared" si="3"/>
        <v>207400.28999999998</v>
      </c>
      <c r="C21" s="22">
        <f>SUM(C23:C27,C31,C35,C36)</f>
        <v>100.00000120539852</v>
      </c>
      <c r="D21" s="23">
        <v>204905.29</v>
      </c>
      <c r="E21" s="22">
        <f>SUM(E23:E27,E31,E35,E36)</f>
        <v>100.00000488030346</v>
      </c>
      <c r="F21" s="21">
        <v>206927.23</v>
      </c>
      <c r="G21" s="25">
        <f>SUM(G23:G27,G31,G35,G36)</f>
        <v>99.999999999999986</v>
      </c>
      <c r="H21" s="41">
        <v>208483.45</v>
      </c>
      <c r="I21" s="25">
        <f>SUM(I23:I27,I31,I35,I36)</f>
        <v>100</v>
      </c>
      <c r="J21" s="42">
        <v>209285.19</v>
      </c>
      <c r="K21" s="26">
        <f>SUM(K23:K27,K31,K35:K36)</f>
        <v>100.00000000000001</v>
      </c>
      <c r="L21" s="18"/>
    </row>
    <row r="22" spans="1:12" s="19" customFormat="1" ht="7.5" customHeight="1">
      <c r="A22" s="20"/>
      <c r="B22" s="21"/>
      <c r="C22" s="22"/>
      <c r="D22" s="23"/>
      <c r="E22" s="22"/>
      <c r="F22" s="21"/>
      <c r="G22" s="25"/>
      <c r="H22" s="43"/>
      <c r="I22" s="25"/>
      <c r="J22" s="24"/>
      <c r="K22" s="26"/>
      <c r="L22" s="18"/>
    </row>
    <row r="23" spans="1:12" ht="19.5" customHeight="1">
      <c r="A23" s="27" t="s">
        <v>10</v>
      </c>
      <c r="B23" s="28">
        <f t="shared" si="3"/>
        <v>4708.8625000000002</v>
      </c>
      <c r="C23" s="29">
        <f>B23/B$21*100</f>
        <v>2.2704223316177621</v>
      </c>
      <c r="D23" s="30">
        <v>6264.75</v>
      </c>
      <c r="E23" s="29">
        <f t="shared" ref="E23:E36" si="6">D23/D$21*100</f>
        <v>3.057388123068955</v>
      </c>
      <c r="F23" s="28">
        <v>3362.83</v>
      </c>
      <c r="G23" s="32">
        <f t="shared" ref="G23:G36" si="7">F23/F$21*100</f>
        <v>1.6251268622307464</v>
      </c>
      <c r="H23" s="40">
        <v>4384.0600000000004</v>
      </c>
      <c r="I23" s="32">
        <f t="shared" ref="I23:I36" si="8">H23/H$21*100</f>
        <v>2.1028335822339854</v>
      </c>
      <c r="J23" s="31">
        <v>4823.8100000000004</v>
      </c>
      <c r="K23" s="33">
        <f t="shared" ref="K23:K29" si="9">(J23/J$21)*100</f>
        <v>2.3048979242152776</v>
      </c>
    </row>
    <row r="24" spans="1:12" ht="19.5" customHeight="1">
      <c r="A24" s="27" t="s">
        <v>11</v>
      </c>
      <c r="B24" s="28">
        <f t="shared" si="3"/>
        <v>30575.902499999997</v>
      </c>
      <c r="C24" s="29">
        <f t="shared" ref="C24:C29" si="10">B24/B$21*100</f>
        <v>14.74245889434388</v>
      </c>
      <c r="D24" s="30">
        <v>38144.089999999997</v>
      </c>
      <c r="E24" s="29">
        <f t="shared" si="6"/>
        <v>18.615473519497712</v>
      </c>
      <c r="F24" s="28">
        <v>32798.769999999997</v>
      </c>
      <c r="G24" s="32">
        <f t="shared" si="7"/>
        <v>15.850388564134354</v>
      </c>
      <c r="H24" s="40">
        <v>22760.19</v>
      </c>
      <c r="I24" s="32">
        <f t="shared" si="8"/>
        <v>10.91702482858951</v>
      </c>
      <c r="J24" s="31">
        <v>28600.560000000001</v>
      </c>
      <c r="K24" s="33">
        <f t="shared" si="9"/>
        <v>13.665830821569363</v>
      </c>
    </row>
    <row r="25" spans="1:12" ht="19.5" customHeight="1">
      <c r="A25" s="27" t="s">
        <v>12</v>
      </c>
      <c r="B25" s="28">
        <f t="shared" si="3"/>
        <v>50473.685000000005</v>
      </c>
      <c r="C25" s="29">
        <f t="shared" si="10"/>
        <v>24.336361824759265</v>
      </c>
      <c r="D25" s="30">
        <v>45605.599999999999</v>
      </c>
      <c r="E25" s="29">
        <f t="shared" si="6"/>
        <v>22.256916841922429</v>
      </c>
      <c r="F25" s="28">
        <v>46246.66</v>
      </c>
      <c r="G25" s="32">
        <f t="shared" si="7"/>
        <v>22.349238425508329</v>
      </c>
      <c r="H25" s="40">
        <v>59973</v>
      </c>
      <c r="I25" s="32">
        <f t="shared" si="8"/>
        <v>28.766312146119986</v>
      </c>
      <c r="J25" s="31">
        <v>50069.48</v>
      </c>
      <c r="K25" s="33">
        <f t="shared" si="9"/>
        <v>23.924043550334357</v>
      </c>
    </row>
    <row r="26" spans="1:12" ht="19.5" customHeight="1">
      <c r="A26" s="27" t="s">
        <v>13</v>
      </c>
      <c r="B26" s="28">
        <f t="shared" si="3"/>
        <v>40459.747499999998</v>
      </c>
      <c r="C26" s="29">
        <f t="shared" si="10"/>
        <v>19.508047698486823</v>
      </c>
      <c r="D26" s="30">
        <v>34235.230000000003</v>
      </c>
      <c r="E26" s="29">
        <f t="shared" si="6"/>
        <v>16.707831213142423</v>
      </c>
      <c r="F26" s="28">
        <v>41962.75</v>
      </c>
      <c r="G26" s="32">
        <f t="shared" si="7"/>
        <v>20.278988898657754</v>
      </c>
      <c r="H26" s="40">
        <v>40463.17</v>
      </c>
      <c r="I26" s="32">
        <f t="shared" si="8"/>
        <v>19.408336728886631</v>
      </c>
      <c r="J26" s="31">
        <v>45177.84</v>
      </c>
      <c r="K26" s="33">
        <f t="shared" si="9"/>
        <v>21.586735306019502</v>
      </c>
    </row>
    <row r="27" spans="1:12" ht="19.5" customHeight="1">
      <c r="A27" s="27" t="s">
        <v>14</v>
      </c>
      <c r="B27" s="28">
        <f t="shared" si="3"/>
        <v>34115.057500000003</v>
      </c>
      <c r="C27" s="29">
        <f t="shared" si="10"/>
        <v>16.44889575612455</v>
      </c>
      <c r="D27" s="30">
        <v>36268.79</v>
      </c>
      <c r="E27" s="29">
        <f t="shared" si="6"/>
        <v>17.700270207762816</v>
      </c>
      <c r="F27" s="28">
        <v>34645.54</v>
      </c>
      <c r="G27" s="32">
        <f t="shared" si="7"/>
        <v>16.742861729700824</v>
      </c>
      <c r="H27" s="39">
        <v>34684.49</v>
      </c>
      <c r="I27" s="32">
        <f t="shared" si="8"/>
        <v>16.636567554882653</v>
      </c>
      <c r="J27" s="35">
        <v>30861.41</v>
      </c>
      <c r="K27" s="33">
        <f t="shared" si="9"/>
        <v>14.746103152353973</v>
      </c>
    </row>
    <row r="28" spans="1:12" ht="19.5" customHeight="1">
      <c r="A28" s="27" t="s">
        <v>15</v>
      </c>
      <c r="B28" s="28">
        <f t="shared" si="3"/>
        <v>25420.947500000002</v>
      </c>
      <c r="C28" s="29">
        <f t="shared" si="10"/>
        <v>12.256948869261468</v>
      </c>
      <c r="D28" s="30">
        <v>28850.36</v>
      </c>
      <c r="E28" s="29">
        <f t="shared" si="6"/>
        <v>14.079851232732937</v>
      </c>
      <c r="F28" s="28">
        <v>26875.24</v>
      </c>
      <c r="G28" s="32">
        <f t="shared" si="7"/>
        <v>12.987773527920904</v>
      </c>
      <c r="H28" s="40">
        <v>24847.87</v>
      </c>
      <c r="I28" s="32">
        <f t="shared" si="8"/>
        <v>11.918389685128483</v>
      </c>
      <c r="J28" s="31">
        <v>21110.32</v>
      </c>
      <c r="K28" s="33">
        <f t="shared" si="9"/>
        <v>10.086867589627341</v>
      </c>
    </row>
    <row r="29" spans="1:12" ht="19.5" customHeight="1">
      <c r="A29" s="27" t="s">
        <v>16</v>
      </c>
      <c r="B29" s="28">
        <f t="shared" si="3"/>
        <v>8694.11</v>
      </c>
      <c r="C29" s="29">
        <f t="shared" si="10"/>
        <v>4.1919468868630805</v>
      </c>
      <c r="D29" s="30">
        <v>7418.43</v>
      </c>
      <c r="E29" s="29">
        <f t="shared" si="6"/>
        <v>3.6204189750298785</v>
      </c>
      <c r="F29" s="28">
        <v>7770.3</v>
      </c>
      <c r="G29" s="32">
        <f t="shared" si="7"/>
        <v>3.7550882017799201</v>
      </c>
      <c r="H29" s="40">
        <v>9836.6200000000008</v>
      </c>
      <c r="I29" s="32">
        <f t="shared" si="8"/>
        <v>4.7181778697541699</v>
      </c>
      <c r="J29" s="31">
        <v>9751.09</v>
      </c>
      <c r="K29" s="33">
        <f t="shared" si="9"/>
        <v>4.6592355627266313</v>
      </c>
    </row>
    <row r="30" spans="1:12" ht="19.5" customHeight="1">
      <c r="A30" s="27" t="s">
        <v>17</v>
      </c>
      <c r="B30" s="31">
        <v>0</v>
      </c>
      <c r="C30" s="37">
        <v>0</v>
      </c>
      <c r="D30" s="31">
        <v>0</v>
      </c>
      <c r="E30" s="37">
        <v>0</v>
      </c>
      <c r="F30" s="31">
        <v>0</v>
      </c>
      <c r="G30" s="37">
        <v>0</v>
      </c>
      <c r="H30" s="31">
        <v>0</v>
      </c>
      <c r="I30" s="37">
        <v>0</v>
      </c>
      <c r="J30" s="31">
        <v>0</v>
      </c>
      <c r="K30" s="37">
        <v>0</v>
      </c>
    </row>
    <row r="31" spans="1:12" ht="19.5" customHeight="1">
      <c r="A31" s="27" t="s">
        <v>19</v>
      </c>
      <c r="B31" s="28">
        <f t="shared" si="3"/>
        <v>44127.479999999996</v>
      </c>
      <c r="C31" s="29">
        <f t="shared" ref="C31:C36" si="11">B31/B$21*100</f>
        <v>21.276479410901501</v>
      </c>
      <c r="D31" s="30">
        <v>44211.17</v>
      </c>
      <c r="E31" s="29">
        <f t="shared" si="6"/>
        <v>21.576392683663752</v>
      </c>
      <c r="F31" s="28">
        <v>46065.45</v>
      </c>
      <c r="G31" s="32">
        <f t="shared" si="7"/>
        <v>22.261666577182709</v>
      </c>
      <c r="H31" s="39">
        <v>42276.42</v>
      </c>
      <c r="I31" s="32">
        <f t="shared" si="8"/>
        <v>20.278070033856402</v>
      </c>
      <c r="J31" s="35">
        <v>43956.880000000005</v>
      </c>
      <c r="K31" s="33">
        <f>(J31/J$21)*100</f>
        <v>21.003339987889255</v>
      </c>
    </row>
    <row r="32" spans="1:12" ht="19.5" customHeight="1">
      <c r="A32" s="27" t="s">
        <v>20</v>
      </c>
      <c r="B32" s="28">
        <f t="shared" si="3"/>
        <v>19168.1525</v>
      </c>
      <c r="C32" s="29">
        <f t="shared" si="11"/>
        <v>9.2421049652341374</v>
      </c>
      <c r="D32" s="30">
        <v>20806.439999999999</v>
      </c>
      <c r="E32" s="29">
        <f t="shared" si="6"/>
        <v>10.154174155289011</v>
      </c>
      <c r="F32" s="28">
        <v>22429.58</v>
      </c>
      <c r="G32" s="32">
        <f t="shared" si="7"/>
        <v>10.839356424961567</v>
      </c>
      <c r="H32" s="40">
        <v>16054.25</v>
      </c>
      <c r="I32" s="32">
        <f t="shared" si="8"/>
        <v>7.7004913339643988</v>
      </c>
      <c r="J32" s="31">
        <v>17382.34</v>
      </c>
      <c r="K32" s="33">
        <f>(J32/J$21)*100</f>
        <v>8.3055757552648615</v>
      </c>
    </row>
    <row r="33" spans="1:12" ht="19.5" customHeight="1">
      <c r="A33" s="27" t="s">
        <v>21</v>
      </c>
      <c r="B33" s="28">
        <f t="shared" si="3"/>
        <v>23290.362499999996</v>
      </c>
      <c r="C33" s="29">
        <f t="shared" si="11"/>
        <v>11.229667277707277</v>
      </c>
      <c r="D33" s="30">
        <v>22716.19</v>
      </c>
      <c r="E33" s="29">
        <f t="shared" si="6"/>
        <v>11.086190112514908</v>
      </c>
      <c r="F33" s="28">
        <v>21670.87</v>
      </c>
      <c r="G33" s="32">
        <f t="shared" si="7"/>
        <v>10.472700958689678</v>
      </c>
      <c r="H33" s="40">
        <v>23995.18</v>
      </c>
      <c r="I33" s="32">
        <f t="shared" si="8"/>
        <v>11.509393191641831</v>
      </c>
      <c r="J33" s="31">
        <v>24779.21</v>
      </c>
      <c r="K33" s="33">
        <f>(J33/J$21)*100</f>
        <v>11.839925223566942</v>
      </c>
    </row>
    <row r="34" spans="1:12" ht="19.5" customHeight="1">
      <c r="A34" s="27" t="s">
        <v>22</v>
      </c>
      <c r="B34" s="28">
        <f t="shared" si="3"/>
        <v>1668.9649999999999</v>
      </c>
      <c r="C34" s="29">
        <f t="shared" si="11"/>
        <v>0.80470716796008335</v>
      </c>
      <c r="D34" s="30">
        <v>688.54</v>
      </c>
      <c r="E34" s="29">
        <f t="shared" si="6"/>
        <v>0.33602841585983451</v>
      </c>
      <c r="F34" s="28">
        <v>1965</v>
      </c>
      <c r="G34" s="32">
        <f t="shared" si="7"/>
        <v>0.949609193531465</v>
      </c>
      <c r="H34" s="40">
        <v>2226.9899999999998</v>
      </c>
      <c r="I34" s="32">
        <f t="shared" si="8"/>
        <v>1.068185508250175</v>
      </c>
      <c r="J34" s="31">
        <v>1795.33</v>
      </c>
      <c r="K34" s="33">
        <f>(J34/J$21)*100</f>
        <v>0.85783900905744925</v>
      </c>
    </row>
    <row r="35" spans="1:12" ht="19.5" customHeight="1">
      <c r="A35" s="27" t="s">
        <v>23</v>
      </c>
      <c r="B35" s="28">
        <f>AVERAGE(D35,F35,H35,J35)</f>
        <v>1093.3724999999999</v>
      </c>
      <c r="C35" s="29">
        <f t="shared" si="11"/>
        <v>0.52717983181219275</v>
      </c>
      <c r="D35" s="31">
        <v>0</v>
      </c>
      <c r="E35" s="37">
        <v>0</v>
      </c>
      <c r="F35" s="31">
        <v>0</v>
      </c>
      <c r="G35" s="38">
        <v>0</v>
      </c>
      <c r="H35" s="40">
        <v>1030.07</v>
      </c>
      <c r="I35" s="32">
        <f t="shared" si="8"/>
        <v>0.49407758745358438</v>
      </c>
      <c r="J35" s="31">
        <v>3343.42</v>
      </c>
      <c r="K35" s="33">
        <f>(J35/J$21)*100</f>
        <v>1.5975425685878681</v>
      </c>
    </row>
    <row r="36" spans="1:12" ht="19.5" customHeight="1">
      <c r="A36" s="27" t="s">
        <v>24</v>
      </c>
      <c r="B36" s="28">
        <f t="shared" si="3"/>
        <v>1846.1850000000002</v>
      </c>
      <c r="C36" s="29">
        <f t="shared" si="11"/>
        <v>0.89015545735254298</v>
      </c>
      <c r="D36" s="30">
        <v>175.67</v>
      </c>
      <c r="E36" s="29">
        <f t="shared" si="6"/>
        <v>8.5732291245384631E-2</v>
      </c>
      <c r="F36" s="28">
        <v>1845.23</v>
      </c>
      <c r="G36" s="32">
        <f t="shared" si="7"/>
        <v>0.89172894258527502</v>
      </c>
      <c r="H36" s="40">
        <v>2912.05</v>
      </c>
      <c r="I36" s="32">
        <f t="shared" si="8"/>
        <v>1.3967775379772351</v>
      </c>
      <c r="J36" s="31">
        <v>2451.79</v>
      </c>
      <c r="K36" s="33">
        <f>(J36/J$21)*100</f>
        <v>1.1715066890304087</v>
      </c>
    </row>
    <row r="37" spans="1:12" s="19" customFormat="1" ht="19.5" customHeight="1">
      <c r="A37" s="20" t="s">
        <v>26</v>
      </c>
      <c r="B37" s="21">
        <f>AVERAGE(D37,F37,H37,J37)</f>
        <v>163753.2775</v>
      </c>
      <c r="C37" s="22">
        <f>SUM(C39:C43,C47,C51,C52)</f>
        <v>100.000001526687</v>
      </c>
      <c r="D37" s="23">
        <v>168320.31</v>
      </c>
      <c r="E37" s="22">
        <f>SUM(E39:E43,E47,E51,E52)</f>
        <v>99.999994058946299</v>
      </c>
      <c r="F37" s="21">
        <v>168615.78</v>
      </c>
      <c r="G37" s="25">
        <f>SUM(G39:G43,G47,G51,G52)</f>
        <v>100.00000593064303</v>
      </c>
      <c r="H37" s="41">
        <v>156481.39000000001</v>
      </c>
      <c r="I37" s="25">
        <f>SUM(I39:I43,I47,I51,I52)</f>
        <v>99.999999999999986</v>
      </c>
      <c r="J37" s="42">
        <v>161595.63</v>
      </c>
      <c r="K37" s="26">
        <f>SUM(K39:K43,K47,K51:K52)</f>
        <v>100.00000618828614</v>
      </c>
    </row>
    <row r="38" spans="1:12" s="19" customFormat="1" ht="7.5" customHeight="1">
      <c r="A38" s="20"/>
      <c r="B38" s="21"/>
      <c r="C38" s="22"/>
      <c r="D38" s="23"/>
      <c r="E38" s="22"/>
      <c r="F38" s="21"/>
      <c r="G38" s="25"/>
      <c r="H38" s="43"/>
      <c r="I38" s="25"/>
      <c r="J38" s="24"/>
      <c r="K38" s="26"/>
      <c r="L38" s="18"/>
    </row>
    <row r="39" spans="1:12" ht="19.5" customHeight="1">
      <c r="A39" s="27" t="s">
        <v>10</v>
      </c>
      <c r="B39" s="28">
        <f>AVERAGE(D39,F39,H39,J39)</f>
        <v>5183.3549999999996</v>
      </c>
      <c r="C39" s="29">
        <f>B39/B$37*100</f>
        <v>3.1653442783763515</v>
      </c>
      <c r="D39" s="30">
        <v>5157.78</v>
      </c>
      <c r="E39" s="29">
        <f>D39/D$37*100</f>
        <v>3.0642647937138423</v>
      </c>
      <c r="F39" s="28">
        <v>4033.8</v>
      </c>
      <c r="G39" s="32">
        <f t="shared" ref="G39:G52" si="12">F39/F$37*100</f>
        <v>2.3923027844724856</v>
      </c>
      <c r="H39" s="40">
        <v>4723.07</v>
      </c>
      <c r="I39" s="32">
        <f t="shared" ref="I39:I52" si="13">H39/H$37*100</f>
        <v>3.0182950189795728</v>
      </c>
      <c r="J39" s="31">
        <v>6818.77</v>
      </c>
      <c r="K39" s="33">
        <f t="shared" ref="K39:K46" si="14">(J39/J$37)*100</f>
        <v>4.2196499991986176</v>
      </c>
    </row>
    <row r="40" spans="1:12" ht="19.5" customHeight="1">
      <c r="A40" s="27" t="s">
        <v>11</v>
      </c>
      <c r="B40" s="28">
        <f t="shared" si="3"/>
        <v>31000.557499999999</v>
      </c>
      <c r="C40" s="29">
        <f t="shared" ref="C40:C52" si="15">B40/B$37*100</f>
        <v>18.931259253726999</v>
      </c>
      <c r="D40" s="30">
        <v>35845.17</v>
      </c>
      <c r="E40" s="29">
        <f t="shared" ref="E40:E52" si="16">D40/D$37*100</f>
        <v>21.295807974688259</v>
      </c>
      <c r="F40" s="28">
        <v>37635.07</v>
      </c>
      <c r="G40" s="32">
        <f t="shared" si="12"/>
        <v>22.320016548866302</v>
      </c>
      <c r="H40" s="40">
        <v>24140.63</v>
      </c>
      <c r="I40" s="32">
        <f t="shared" si="13"/>
        <v>15.427157184633902</v>
      </c>
      <c r="J40" s="31">
        <v>26381.360000000001</v>
      </c>
      <c r="K40" s="33">
        <f t="shared" si="14"/>
        <v>16.325540486459936</v>
      </c>
    </row>
    <row r="41" spans="1:12" ht="19.5" customHeight="1">
      <c r="A41" s="27" t="s">
        <v>12</v>
      </c>
      <c r="B41" s="28">
        <f t="shared" si="3"/>
        <v>39187.842499999999</v>
      </c>
      <c r="C41" s="29">
        <f t="shared" si="15"/>
        <v>23.931027884312115</v>
      </c>
      <c r="D41" s="30">
        <v>42097.89</v>
      </c>
      <c r="E41" s="29">
        <f t="shared" si="16"/>
        <v>25.010582501897723</v>
      </c>
      <c r="F41" s="28">
        <v>39344.300000000003</v>
      </c>
      <c r="G41" s="32">
        <f t="shared" si="12"/>
        <v>23.333699847072442</v>
      </c>
      <c r="H41" s="40">
        <v>40949.910000000003</v>
      </c>
      <c r="I41" s="32">
        <f t="shared" si="13"/>
        <v>26.1691885533481</v>
      </c>
      <c r="J41" s="31">
        <v>34359.269999999997</v>
      </c>
      <c r="K41" s="33">
        <f t="shared" si="14"/>
        <v>21.262499487145785</v>
      </c>
    </row>
    <row r="42" spans="1:12" ht="19.5" customHeight="1">
      <c r="A42" s="27" t="s">
        <v>13</v>
      </c>
      <c r="B42" s="28">
        <f t="shared" si="3"/>
        <v>25511.595000000001</v>
      </c>
      <c r="C42" s="29">
        <f t="shared" si="15"/>
        <v>15.579288176384745</v>
      </c>
      <c r="D42" s="30">
        <v>23556.87</v>
      </c>
      <c r="E42" s="29">
        <f t="shared" si="16"/>
        <v>13.995262960245261</v>
      </c>
      <c r="F42" s="28">
        <v>26536.77</v>
      </c>
      <c r="G42" s="32">
        <f t="shared" si="12"/>
        <v>15.738010997547205</v>
      </c>
      <c r="H42" s="40">
        <v>24885.45</v>
      </c>
      <c r="I42" s="32">
        <f t="shared" si="13"/>
        <v>15.903137107869503</v>
      </c>
      <c r="J42" s="31">
        <v>27067.29</v>
      </c>
      <c r="K42" s="33">
        <f t="shared" si="14"/>
        <v>16.750013598758827</v>
      </c>
    </row>
    <row r="43" spans="1:12" ht="19.5" customHeight="1">
      <c r="A43" s="27" t="s">
        <v>14</v>
      </c>
      <c r="B43" s="28">
        <f>AVERAGE(D43,F43,H43,J43)</f>
        <v>26057.782500000001</v>
      </c>
      <c r="C43" s="29">
        <f t="shared" si="15"/>
        <v>15.91283111875425</v>
      </c>
      <c r="D43" s="30">
        <v>24551.52</v>
      </c>
      <c r="E43" s="29">
        <f t="shared" si="16"/>
        <v>14.586189866214006</v>
      </c>
      <c r="F43" s="28">
        <v>25362.03</v>
      </c>
      <c r="G43" s="32">
        <f t="shared" si="12"/>
        <v>15.041314638523156</v>
      </c>
      <c r="H43" s="39">
        <v>26779.730000000003</v>
      </c>
      <c r="I43" s="32">
        <f t="shared" si="13"/>
        <v>17.113683614390183</v>
      </c>
      <c r="J43" s="35">
        <v>27537.850000000002</v>
      </c>
      <c r="K43" s="33">
        <f t="shared" si="14"/>
        <v>17.041209592115827</v>
      </c>
    </row>
    <row r="44" spans="1:12" ht="19.5" customHeight="1">
      <c r="A44" s="27" t="s">
        <v>15</v>
      </c>
      <c r="B44" s="28">
        <f t="shared" si="3"/>
        <v>20534.0275</v>
      </c>
      <c r="C44" s="29">
        <f t="shared" si="15"/>
        <v>12.539613138430161</v>
      </c>
      <c r="D44" s="30">
        <v>18451.18</v>
      </c>
      <c r="E44" s="29">
        <f t="shared" si="16"/>
        <v>10.961945115238917</v>
      </c>
      <c r="F44" s="28">
        <v>18679.669999999998</v>
      </c>
      <c r="G44" s="32">
        <f t="shared" si="12"/>
        <v>11.078245464333172</v>
      </c>
      <c r="H44" s="40">
        <v>22714.15</v>
      </c>
      <c r="I44" s="32">
        <f t="shared" si="13"/>
        <v>14.515559965309613</v>
      </c>
      <c r="J44" s="31">
        <v>22291.11</v>
      </c>
      <c r="K44" s="33">
        <f t="shared" si="14"/>
        <v>13.794376741499756</v>
      </c>
    </row>
    <row r="45" spans="1:12" ht="19.5" customHeight="1">
      <c r="A45" s="27" t="s">
        <v>16</v>
      </c>
      <c r="B45" s="28">
        <f t="shared" si="3"/>
        <v>5476.4724999999999</v>
      </c>
      <c r="C45" s="29">
        <f t="shared" si="15"/>
        <v>3.3443437490892363</v>
      </c>
      <c r="D45" s="30">
        <v>6100.34</v>
      </c>
      <c r="E45" s="29">
        <f t="shared" si="16"/>
        <v>3.6242447509750906</v>
      </c>
      <c r="F45" s="28">
        <v>6682.36</v>
      </c>
      <c r="G45" s="32">
        <f t="shared" si="12"/>
        <v>3.9630691741899837</v>
      </c>
      <c r="H45" s="40">
        <v>4065.58</v>
      </c>
      <c r="I45" s="32">
        <f t="shared" si="13"/>
        <v>2.5981236490805708</v>
      </c>
      <c r="J45" s="31">
        <v>5057.6099999999997</v>
      </c>
      <c r="K45" s="33">
        <f t="shared" si="14"/>
        <v>3.1297937945475378</v>
      </c>
    </row>
    <row r="46" spans="1:12" ht="19.5" customHeight="1">
      <c r="A46" s="27" t="s">
        <v>17</v>
      </c>
      <c r="B46" s="28">
        <f t="shared" si="3"/>
        <v>47.282499999999999</v>
      </c>
      <c r="C46" s="36">
        <f t="shared" si="15"/>
        <v>2.887423123485269E-2</v>
      </c>
      <c r="D46" s="31">
        <v>0</v>
      </c>
      <c r="E46" s="37">
        <v>0</v>
      </c>
      <c r="F46" s="31">
        <v>0</v>
      </c>
      <c r="G46" s="37">
        <v>0</v>
      </c>
      <c r="H46" s="40">
        <v>0</v>
      </c>
      <c r="I46" s="37">
        <v>0</v>
      </c>
      <c r="J46" s="31">
        <v>189.13</v>
      </c>
      <c r="K46" s="33">
        <f t="shared" si="14"/>
        <v>0.11703905606853353</v>
      </c>
    </row>
    <row r="47" spans="1:12" ht="19.5" customHeight="1">
      <c r="A47" s="27" t="s">
        <v>19</v>
      </c>
      <c r="B47" s="28">
        <f>AVERAGE(D47,F47,H47,J47)</f>
        <v>35233.3125</v>
      </c>
      <c r="C47" s="29">
        <f t="shared" si="15"/>
        <v>21.516096067145892</v>
      </c>
      <c r="D47" s="30">
        <v>36446.75</v>
      </c>
      <c r="E47" s="29">
        <f t="shared" si="16"/>
        <v>21.653209882990353</v>
      </c>
      <c r="F47" s="28">
        <v>34925.980000000003</v>
      </c>
      <c r="G47" s="32">
        <f t="shared" si="12"/>
        <v>20.713351976902757</v>
      </c>
      <c r="H47" s="39">
        <v>33210.949999999997</v>
      </c>
      <c r="I47" s="32">
        <f t="shared" si="13"/>
        <v>21.223578088103636</v>
      </c>
      <c r="J47" s="35">
        <v>36349.57</v>
      </c>
      <c r="K47" s="33">
        <f>(J47/J$37)*100</f>
        <v>22.494154080775573</v>
      </c>
    </row>
    <row r="48" spans="1:12" ht="19.5" customHeight="1">
      <c r="A48" s="27" t="s">
        <v>20</v>
      </c>
      <c r="B48" s="28">
        <f t="shared" si="3"/>
        <v>19517.379999999997</v>
      </c>
      <c r="C48" s="29">
        <f t="shared" si="15"/>
        <v>11.91877212961432</v>
      </c>
      <c r="D48" s="30">
        <v>22189.35</v>
      </c>
      <c r="E48" s="29">
        <f t="shared" si="16"/>
        <v>13.182811985077736</v>
      </c>
      <c r="F48" s="28">
        <v>21084.74</v>
      </c>
      <c r="G48" s="32">
        <f t="shared" si="12"/>
        <v>12.504606626971688</v>
      </c>
      <c r="H48" s="40">
        <v>15339.76</v>
      </c>
      <c r="I48" s="32">
        <f t="shared" si="13"/>
        <v>9.8029292812391304</v>
      </c>
      <c r="J48" s="31">
        <v>19455.669999999998</v>
      </c>
      <c r="K48" s="33">
        <f>(J48/J$37)*100</f>
        <v>12.039725331681307</v>
      </c>
    </row>
    <row r="49" spans="1:14" ht="19.5" customHeight="1">
      <c r="A49" s="27" t="s">
        <v>21</v>
      </c>
      <c r="B49" s="28">
        <f>AVERAGE(D49,F49,H49,J49)</f>
        <v>12080.46</v>
      </c>
      <c r="C49" s="29">
        <f t="shared" si="15"/>
        <v>7.3772324953923443</v>
      </c>
      <c r="D49" s="30">
        <v>11609.34</v>
      </c>
      <c r="E49" s="29">
        <f t="shared" si="16"/>
        <v>6.8971712326337808</v>
      </c>
      <c r="F49" s="28">
        <v>11373.11</v>
      </c>
      <c r="G49" s="32">
        <f t="shared" si="12"/>
        <v>6.7449855523605207</v>
      </c>
      <c r="H49" s="40">
        <v>12742.19</v>
      </c>
      <c r="I49" s="32">
        <f t="shared" si="13"/>
        <v>8.1429427486552868</v>
      </c>
      <c r="J49" s="31">
        <v>12597.2</v>
      </c>
      <c r="K49" s="33">
        <f>(J49/J$37)*100</f>
        <v>7.795507836443349</v>
      </c>
    </row>
    <row r="50" spans="1:14" ht="19.5" customHeight="1">
      <c r="A50" s="27" t="s">
        <v>22</v>
      </c>
      <c r="B50" s="28">
        <f t="shared" si="3"/>
        <v>3635.4724999999999</v>
      </c>
      <c r="C50" s="29">
        <f t="shared" si="15"/>
        <v>2.2200914421392266</v>
      </c>
      <c r="D50" s="30">
        <v>2648.06</v>
      </c>
      <c r="E50" s="29">
        <f t="shared" si="16"/>
        <v>1.5732266652788367</v>
      </c>
      <c r="F50" s="28">
        <v>2468.13</v>
      </c>
      <c r="G50" s="32">
        <f t="shared" si="12"/>
        <v>1.4637597975705476</v>
      </c>
      <c r="H50" s="40">
        <v>5129</v>
      </c>
      <c r="I50" s="32">
        <f t="shared" si="13"/>
        <v>3.2777060582092217</v>
      </c>
      <c r="J50" s="31">
        <v>4296.7</v>
      </c>
      <c r="K50" s="33">
        <f>(J50/J$37)*100</f>
        <v>2.6589209126509172</v>
      </c>
    </row>
    <row r="51" spans="1:14" ht="19.5" customHeight="1">
      <c r="A51" s="27" t="s">
        <v>23</v>
      </c>
      <c r="B51" s="28">
        <f>AVERAGE(D51,F51,H51,J51)</f>
        <v>748.65499999999997</v>
      </c>
      <c r="C51" s="29">
        <f t="shared" si="15"/>
        <v>0.45718474245500212</v>
      </c>
      <c r="D51" s="31">
        <v>324.31</v>
      </c>
      <c r="E51" s="29">
        <f t="shared" si="16"/>
        <v>0.19267431244631145</v>
      </c>
      <c r="F51" s="31">
        <v>0</v>
      </c>
      <c r="G51" s="37">
        <v>0</v>
      </c>
      <c r="H51" s="40">
        <v>895.99</v>
      </c>
      <c r="I51" s="32">
        <f t="shared" si="13"/>
        <v>0.57258566018617285</v>
      </c>
      <c r="J51" s="31">
        <v>1774.32</v>
      </c>
      <c r="K51" s="33">
        <f>(J51/J$37)*100</f>
        <v>1.097999989232382</v>
      </c>
    </row>
    <row r="52" spans="1:14" ht="19.5" customHeight="1">
      <c r="A52" s="27" t="s">
        <v>24</v>
      </c>
      <c r="B52" s="28">
        <f>AVERAGE(D52,F52,H52,J52)</f>
        <v>830.18</v>
      </c>
      <c r="C52" s="29">
        <f t="shared" si="15"/>
        <v>0.50697000553164506</v>
      </c>
      <c r="D52" s="30">
        <v>340.01</v>
      </c>
      <c r="E52" s="29">
        <f t="shared" si="16"/>
        <v>0.20200176675054837</v>
      </c>
      <c r="F52" s="28">
        <v>777.84</v>
      </c>
      <c r="G52" s="32">
        <f t="shared" si="12"/>
        <v>0.46130913725868361</v>
      </c>
      <c r="H52" s="40">
        <v>895.66</v>
      </c>
      <c r="I52" s="32">
        <f t="shared" si="13"/>
        <v>0.57237477248892021</v>
      </c>
      <c r="J52" s="31">
        <v>1307.21</v>
      </c>
      <c r="K52" s="33">
        <f>(J52/J$37)*100</f>
        <v>0.8089389545992054</v>
      </c>
    </row>
    <row r="53" spans="1:14" ht="7.5" customHeight="1">
      <c r="A53" s="8"/>
      <c r="B53" s="44"/>
      <c r="C53" s="45"/>
      <c r="D53" s="44"/>
      <c r="E53" s="45"/>
      <c r="F53" s="44"/>
      <c r="G53" s="45"/>
      <c r="H53" s="44"/>
      <c r="I53" s="46"/>
      <c r="J53" s="44"/>
      <c r="K53" s="46"/>
    </row>
    <row r="54" spans="1:14" ht="7.5" customHeight="1">
      <c r="A54" s="47"/>
      <c r="B54" s="48"/>
      <c r="C54" s="48"/>
      <c r="D54" s="48"/>
      <c r="E54" s="48"/>
      <c r="F54" s="48"/>
      <c r="G54" s="48"/>
      <c r="H54" s="48"/>
      <c r="I54" s="48"/>
      <c r="J54" s="48"/>
    </row>
    <row r="55" spans="1:14" ht="21.75">
      <c r="A55" s="49" t="s">
        <v>27</v>
      </c>
      <c r="B55" s="2"/>
      <c r="C55" s="2"/>
      <c r="D55" s="1"/>
      <c r="E55" s="1"/>
      <c r="F55" s="1"/>
      <c r="G55" s="1"/>
      <c r="H55" s="1"/>
      <c r="I55" s="1"/>
      <c r="J55" s="1"/>
    </row>
    <row r="56" spans="1:14" ht="21.75">
      <c r="A56" s="49" t="s">
        <v>28</v>
      </c>
      <c r="B56" s="2"/>
      <c r="C56" s="2"/>
      <c r="D56" s="1"/>
      <c r="E56" s="1"/>
      <c r="F56" s="1"/>
      <c r="G56" s="1"/>
      <c r="H56" s="1"/>
      <c r="I56" s="1"/>
      <c r="J56" s="1"/>
    </row>
    <row r="57" spans="1:14" ht="21.7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4" ht="21.75">
      <c r="B58" s="50"/>
      <c r="F58" s="50"/>
      <c r="J58" s="50"/>
      <c r="N58" s="50"/>
    </row>
    <row r="59" spans="1:14" ht="21.75">
      <c r="B59" s="51"/>
      <c r="F59" s="51"/>
      <c r="J59" s="51"/>
      <c r="N59" s="51"/>
    </row>
    <row r="60" spans="1:14" ht="21.75">
      <c r="B60" s="52"/>
      <c r="F60" s="52"/>
      <c r="J60" s="52"/>
      <c r="N60" s="52"/>
    </row>
    <row r="61" spans="1:14" ht="21.75">
      <c r="B61" s="52"/>
      <c r="F61" s="52"/>
      <c r="J61" s="52"/>
      <c r="N61" s="52"/>
    </row>
    <row r="62" spans="1:14" ht="21.75">
      <c r="B62" s="52"/>
      <c r="F62" s="52"/>
      <c r="J62" s="52"/>
      <c r="N62" s="52"/>
    </row>
    <row r="63" spans="1:14" ht="21.75">
      <c r="B63" s="52"/>
      <c r="F63" s="52"/>
      <c r="J63" s="52"/>
      <c r="N63" s="52"/>
    </row>
    <row r="64" spans="1:14" ht="21.75">
      <c r="B64" s="53"/>
      <c r="F64" s="53"/>
      <c r="J64" s="53"/>
      <c r="N64" s="53"/>
    </row>
    <row r="65" spans="2:14" ht="21.75">
      <c r="B65" s="52"/>
      <c r="F65" s="52"/>
      <c r="J65" s="52"/>
      <c r="N65" s="52"/>
    </row>
    <row r="66" spans="2:14" ht="21.75">
      <c r="B66" s="52"/>
      <c r="F66" s="52"/>
      <c r="J66" s="52"/>
      <c r="N66" s="52"/>
    </row>
    <row r="67" spans="2:14" ht="21.75">
      <c r="B67" s="54"/>
      <c r="F67" s="54"/>
      <c r="J67" s="54"/>
      <c r="N67" s="52"/>
    </row>
    <row r="68" spans="2:14" ht="21.75">
      <c r="B68" s="53"/>
      <c r="F68" s="53"/>
      <c r="J68" s="53"/>
      <c r="N68" s="53"/>
    </row>
    <row r="69" spans="2:14" ht="21.75">
      <c r="B69" s="52"/>
      <c r="F69" s="52"/>
      <c r="J69" s="52"/>
      <c r="N69" s="52"/>
    </row>
    <row r="70" spans="2:14" ht="21.75">
      <c r="B70" s="52"/>
      <c r="F70" s="52"/>
      <c r="J70" s="52"/>
      <c r="N70" s="52"/>
    </row>
    <row r="71" spans="2:14" ht="21.75">
      <c r="B71" s="52"/>
      <c r="F71" s="52"/>
      <c r="J71" s="52"/>
      <c r="N71" s="52"/>
    </row>
    <row r="72" spans="2:14" ht="21.75">
      <c r="B72" s="54"/>
      <c r="F72" s="54"/>
      <c r="J72" s="55"/>
      <c r="N72" s="55"/>
    </row>
    <row r="73" spans="2:14" ht="21.75">
      <c r="B73" s="52"/>
      <c r="F73" s="52"/>
      <c r="J73" s="52"/>
      <c r="N73" s="52"/>
    </row>
    <row r="74" spans="2:14" ht="21.75">
      <c r="B74" s="50"/>
      <c r="C74" s="41"/>
      <c r="E74" s="41"/>
      <c r="F74" s="50"/>
      <c r="G74" s="41"/>
      <c r="J74" s="50"/>
      <c r="N74" s="50"/>
    </row>
    <row r="75" spans="2:14" ht="21.75">
      <c r="B75" s="51"/>
      <c r="C75" s="43"/>
      <c r="E75" s="43"/>
      <c r="F75" s="51"/>
      <c r="J75" s="51"/>
      <c r="N75" s="51"/>
    </row>
    <row r="76" spans="2:14" ht="21.75">
      <c r="B76" s="52"/>
      <c r="C76" s="40"/>
      <c r="E76" s="40"/>
      <c r="F76" s="52"/>
      <c r="G76" s="40"/>
      <c r="J76" s="52"/>
      <c r="N76" s="52"/>
    </row>
    <row r="77" spans="2:14" ht="21.75">
      <c r="B77" s="52"/>
      <c r="C77" s="40"/>
      <c r="E77" s="40"/>
      <c r="F77" s="52"/>
      <c r="G77" s="40"/>
      <c r="J77" s="52"/>
      <c r="N77" s="52"/>
    </row>
    <row r="78" spans="2:14" ht="21.75">
      <c r="B78" s="52"/>
      <c r="C78" s="40"/>
      <c r="E78" s="40"/>
      <c r="F78" s="52"/>
      <c r="G78" s="40"/>
      <c r="J78" s="52"/>
      <c r="N78" s="52"/>
    </row>
    <row r="79" spans="2:14" ht="21.75">
      <c r="B79" s="52"/>
      <c r="C79" s="40"/>
      <c r="E79" s="40"/>
      <c r="F79" s="52"/>
      <c r="G79" s="40"/>
      <c r="J79" s="52"/>
      <c r="N79" s="52"/>
    </row>
    <row r="80" spans="2:14" ht="21.75">
      <c r="B80" s="53"/>
      <c r="C80" s="39"/>
      <c r="E80" s="40"/>
      <c r="F80" s="53"/>
      <c r="G80" s="40"/>
      <c r="J80" s="53"/>
      <c r="N80" s="53"/>
    </row>
    <row r="81" spans="2:14" ht="21.75">
      <c r="B81" s="52"/>
      <c r="C81" s="40"/>
      <c r="E81" s="40"/>
      <c r="F81" s="52"/>
      <c r="G81" s="52"/>
      <c r="J81" s="52"/>
      <c r="N81" s="52"/>
    </row>
    <row r="82" spans="2:14" ht="21.75">
      <c r="B82" s="52"/>
      <c r="C82" s="40"/>
      <c r="E82" s="40"/>
      <c r="F82" s="52"/>
      <c r="G82" s="52"/>
      <c r="J82" s="52"/>
      <c r="N82" s="52"/>
    </row>
    <row r="83" spans="2:14" ht="21.75">
      <c r="B83" s="54"/>
      <c r="C83" s="40"/>
      <c r="E83" s="40"/>
      <c r="F83" s="54"/>
      <c r="G83" s="56"/>
      <c r="J83" s="54"/>
      <c r="N83" s="54"/>
    </row>
    <row r="84" spans="2:14" ht="21.75">
      <c r="B84" s="53"/>
      <c r="C84" s="39"/>
      <c r="E84" s="39"/>
      <c r="F84" s="53"/>
      <c r="G84" s="39"/>
      <c r="J84" s="53"/>
      <c r="N84" s="53"/>
    </row>
    <row r="85" spans="2:14" ht="21.75">
      <c r="B85" s="52"/>
      <c r="C85" s="40"/>
      <c r="E85" s="40"/>
      <c r="F85" s="52"/>
      <c r="G85" s="40"/>
      <c r="J85" s="52"/>
      <c r="N85" s="52"/>
    </row>
    <row r="86" spans="2:14" ht="21.75">
      <c r="B86" s="52"/>
      <c r="C86" s="40"/>
      <c r="E86" s="40"/>
      <c r="F86" s="52"/>
      <c r="G86" s="40"/>
      <c r="J86" s="52"/>
      <c r="N86" s="52"/>
    </row>
    <row r="87" spans="2:14" ht="21.75">
      <c r="B87" s="52"/>
      <c r="C87" s="40"/>
      <c r="E87" s="40"/>
      <c r="F87" s="52"/>
      <c r="G87" s="40"/>
      <c r="J87" s="52"/>
      <c r="N87" s="52"/>
    </row>
    <row r="88" spans="2:14" ht="21.75">
      <c r="B88" s="54"/>
      <c r="C88" s="40"/>
      <c r="E88" s="40"/>
      <c r="F88" s="54"/>
      <c r="G88" s="56"/>
      <c r="J88" s="55"/>
      <c r="N88" s="55"/>
    </row>
    <row r="89" spans="2:14" ht="21.75">
      <c r="B89" s="52"/>
      <c r="C89" s="40"/>
      <c r="E89" s="40"/>
      <c r="F89" s="52"/>
      <c r="G89" s="56"/>
      <c r="J89" s="52"/>
      <c r="N89" s="52"/>
    </row>
    <row r="90" spans="2:14" ht="21.75">
      <c r="B90" s="50"/>
      <c r="C90" s="41"/>
      <c r="E90" s="40"/>
      <c r="F90" s="50"/>
      <c r="J90" s="50"/>
      <c r="N90" s="50"/>
    </row>
    <row r="91" spans="2:14" ht="21.75">
      <c r="B91" s="51"/>
      <c r="C91" s="43"/>
      <c r="E91" s="40"/>
      <c r="F91" s="51"/>
      <c r="J91" s="51"/>
      <c r="N91" s="51"/>
    </row>
    <row r="92" spans="2:14" ht="21.75">
      <c r="B92" s="52"/>
      <c r="C92" s="40"/>
      <c r="F92" s="52"/>
      <c r="J92" s="52"/>
      <c r="N92" s="52"/>
    </row>
    <row r="93" spans="2:14" ht="21.75">
      <c r="B93" s="52"/>
      <c r="C93" s="40"/>
      <c r="F93" s="52"/>
      <c r="J93" s="52"/>
      <c r="N93" s="52"/>
    </row>
    <row r="94" spans="2:14" ht="21.75">
      <c r="B94" s="52"/>
      <c r="C94" s="40"/>
      <c r="F94" s="52"/>
      <c r="J94" s="52"/>
      <c r="N94" s="52"/>
    </row>
    <row r="95" spans="2:14" ht="21.75">
      <c r="B95" s="52"/>
      <c r="C95" s="40"/>
      <c r="F95" s="52"/>
      <c r="J95" s="52"/>
      <c r="N95" s="52"/>
    </row>
    <row r="96" spans="2:14" ht="21.75">
      <c r="B96" s="53"/>
      <c r="C96" s="39"/>
      <c r="F96" s="53"/>
      <c r="J96" s="53"/>
      <c r="N96" s="53"/>
    </row>
    <row r="97" spans="2:14" ht="21.75">
      <c r="B97" s="52"/>
      <c r="C97" s="40"/>
      <c r="F97" s="52"/>
      <c r="J97" s="52"/>
      <c r="N97" s="52"/>
    </row>
    <row r="98" spans="2:14" ht="21.75">
      <c r="B98" s="52"/>
      <c r="C98" s="40"/>
      <c r="F98" s="52"/>
      <c r="J98" s="52"/>
      <c r="N98" s="52"/>
    </row>
    <row r="99" spans="2:14" ht="21.75">
      <c r="B99" s="54"/>
      <c r="C99" s="40"/>
      <c r="F99" s="54"/>
      <c r="J99" s="54"/>
      <c r="N99" s="52"/>
    </row>
    <row r="100" spans="2:14" ht="21.75">
      <c r="B100" s="53"/>
      <c r="C100" s="39"/>
      <c r="F100" s="53"/>
      <c r="J100" s="53"/>
      <c r="N100" s="53"/>
    </row>
    <row r="101" spans="2:14" ht="21.75">
      <c r="B101" s="52"/>
      <c r="C101" s="40"/>
      <c r="F101" s="52"/>
      <c r="J101" s="52"/>
      <c r="N101" s="52"/>
    </row>
    <row r="102" spans="2:14" ht="21.75">
      <c r="B102" s="52"/>
      <c r="C102" s="40"/>
      <c r="F102" s="52"/>
      <c r="J102" s="52"/>
      <c r="N102" s="52"/>
    </row>
    <row r="103" spans="2:14" ht="21.75">
      <c r="B103" s="52"/>
      <c r="C103" s="40"/>
      <c r="F103" s="52"/>
      <c r="J103" s="52"/>
      <c r="N103" s="52"/>
    </row>
    <row r="104" spans="2:14" ht="21.75">
      <c r="B104" s="54"/>
      <c r="C104" s="40"/>
      <c r="F104" s="54"/>
      <c r="J104" s="55"/>
      <c r="N104" s="55"/>
    </row>
    <row r="105" spans="2:14" ht="21.75">
      <c r="B105" s="52"/>
      <c r="C105" s="40"/>
      <c r="F105" s="52"/>
      <c r="J105" s="52"/>
      <c r="N105" s="52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59055118110236227" bottom="0.24" header="0.51181102362204722" footer="0.27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2015-03-23T06:23:57Z</dcterms:created>
  <dcterms:modified xsi:type="dcterms:W3CDTF">2015-03-23T06:24:07Z</dcterms:modified>
</cp:coreProperties>
</file>