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852"/>
  </bookViews>
  <sheets>
    <sheet name="ตารางที่7" sheetId="22" r:id="rId1"/>
  </sheets>
  <definedNames>
    <definedName name="_xlnm.Print_Area" localSheetId="0">ตารางที่7!$A$1:$D$40</definedName>
  </definedNames>
  <calcPr calcId="125725"/>
</workbook>
</file>

<file path=xl/calcChain.xml><?xml version="1.0" encoding="utf-8"?>
<calcChain xmlns="http://schemas.openxmlformats.org/spreadsheetml/2006/main">
  <c r="D15" i="22"/>
  <c r="C15"/>
  <c r="D11"/>
  <c r="C11"/>
  <c r="B11" l="1"/>
  <c r="B20" l="1"/>
  <c r="B19"/>
  <c r="B18"/>
  <c r="B17"/>
  <c r="B16"/>
  <c r="B14"/>
  <c r="B13"/>
  <c r="B10"/>
  <c r="B9"/>
  <c r="B8"/>
  <c r="B7"/>
  <c r="D6" l="1"/>
  <c r="C6"/>
  <c r="B12"/>
  <c r="B15"/>
  <c r="D32" l="1"/>
  <c r="D26"/>
  <c r="D34"/>
  <c r="D23"/>
  <c r="D33"/>
  <c r="D28"/>
  <c r="D24"/>
  <c r="D29"/>
  <c r="D25"/>
  <c r="D27"/>
  <c r="C23"/>
  <c r="C28"/>
  <c r="C32"/>
  <c r="C26"/>
  <c r="C36"/>
  <c r="C25"/>
  <c r="C35"/>
  <c r="C33"/>
  <c r="C24"/>
  <c r="C29"/>
  <c r="C30"/>
  <c r="C34"/>
  <c r="B6"/>
  <c r="D36"/>
  <c r="D35"/>
  <c r="D30"/>
  <c r="D31" l="1"/>
  <c r="B27"/>
  <c r="B24"/>
  <c r="B25"/>
  <c r="B23"/>
  <c r="D22"/>
  <c r="C31"/>
  <c r="C27"/>
  <c r="B26"/>
  <c r="B34"/>
  <c r="B32"/>
  <c r="B28"/>
  <c r="B29"/>
  <c r="B30"/>
  <c r="B33"/>
  <c r="B35"/>
  <c r="C22" l="1"/>
  <c r="B31"/>
  <c r="B22" s="1"/>
</calcChain>
</file>

<file path=xl/sharedStrings.xml><?xml version="1.0" encoding="utf-8"?>
<sst xmlns="http://schemas.openxmlformats.org/spreadsheetml/2006/main" count="42" uniqueCount="27">
  <si>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</si>
  <si>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</si>
  <si>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</si>
  <si>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</si>
  <si>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</si>
  <si>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</si>
  <si>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</si>
  <si>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</si>
  <si>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</si>
  <si>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</si>
  <si>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</si>
  <si>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</si>
  <si>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</si>
  <si>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</si>
  <si>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</si>
  <si>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</si>
  <si>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</si>
  <si>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</si>
  <si>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</si>
  <si>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</si>
  <si>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</si>
  <si>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</si>
  <si>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..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</si>
  <si>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</si>
  <si>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</si>
  <si>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2556</t>
  </si>
  <si>
    <t xml:space="preserve">                     เดือนกรกฎาคม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</si>
</sst>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190" fontId="7" fillId="0" borderId="0" xfId="0" applyNumberFormat="1" applyFont="1"/>
    <xf numFmtId="0" fontId="9" fillId="0" borderId="0" xfId="0" applyFont="1"/>
    <xf numFmtId="0" fontId="8" fillId="0" borderId="0" xfId="0" applyFont="1" applyAlignment="1"/>
    <xf numFmtId="190" fontId="2" fillId="0" borderId="0" xfId="3" applyNumberFormat="1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0"/>
  <sheetViews>
    <sheetView showGridLines="0" tabSelected="1" view="pageBreakPreview" topLeftCell="A31" zoomScale="80" zoomScaleNormal="75" zoomScaleSheetLayoutView="80" workbookViewId="0">
      <selection activeCell="G20" sqref="G20"/>
    </sheetView>
  </sheetViews>
  <sheetFormatPr defaultRowHeight="30.75" customHeight="1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7.75">
      <c r="A1" s="3" t="s">
        <v>23</v>
      </c>
      <c r="B1" s="4"/>
      <c r="C1" s="4"/>
      <c r="D1" s="4"/>
    </row>
    <row r="2" spans="1:6" s="1" customFormat="1" ht="27.75">
      <c r="A2" s="2" t="s">
        <v>25</v>
      </c>
    </row>
    <row r="3" spans="1:6" ht="9" customHeight="1">
      <c r="A3" s="3"/>
    </row>
    <row r="4" spans="1:6" s="3" customFormat="1" ht="26.1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6" s="3" customFormat="1" ht="27.75">
      <c r="A5" s="30"/>
      <c r="B5" s="37" t="s">
        <v>20</v>
      </c>
      <c r="C5" s="37"/>
      <c r="D5" s="37"/>
    </row>
    <row r="6" spans="1:6" s="8" customFormat="1" ht="21" customHeight="1">
      <c r="A6" s="29" t="s">
        <v>3</v>
      </c>
      <c r="B6" s="31">
        <f>SUM(C6:D6)</f>
        <v>336177</v>
      </c>
      <c r="C6" s="32">
        <f>C7+C8+C9+C10+C11+C15+C20</f>
        <v>180802</v>
      </c>
      <c r="D6" s="26">
        <f>D7+D8+D9+D10+D11+D15+D20</f>
        <v>155375</v>
      </c>
    </row>
    <row r="7" spans="1:6" s="11" customFormat="1" ht="24.95" customHeight="1">
      <c r="A7" s="14" t="s">
        <v>7</v>
      </c>
      <c r="B7" s="15">
        <f>SUM(C7:D7)</f>
        <v>3620</v>
      </c>
      <c r="C7" s="16">
        <v>1900</v>
      </c>
      <c r="D7" s="16">
        <v>1720</v>
      </c>
      <c r="E7" s="9"/>
      <c r="F7" s="9"/>
    </row>
    <row r="8" spans="1:6" s="11" customFormat="1" ht="24.95" customHeight="1">
      <c r="A8" s="4" t="s">
        <v>6</v>
      </c>
      <c r="B8" s="15">
        <f t="shared" ref="B8:B20" si="0">SUM(C8:D8)</f>
        <v>113681</v>
      </c>
      <c r="C8" s="16">
        <v>60203</v>
      </c>
      <c r="D8" s="16">
        <v>53478</v>
      </c>
      <c r="F8" s="10"/>
    </row>
    <row r="9" spans="1:6" s="11" customFormat="1" ht="24.95" customHeight="1">
      <c r="A9" s="12" t="s">
        <v>8</v>
      </c>
      <c r="B9" s="15">
        <f t="shared" si="0"/>
        <v>106016</v>
      </c>
      <c r="C9" s="16">
        <v>56524</v>
      </c>
      <c r="D9" s="16">
        <v>49492</v>
      </c>
      <c r="F9" s="10"/>
    </row>
    <row r="10" spans="1:6" s="11" customFormat="1" ht="24.95" customHeight="1">
      <c r="A10" s="12" t="s">
        <v>9</v>
      </c>
      <c r="B10" s="15">
        <f t="shared" si="0"/>
        <v>52379</v>
      </c>
      <c r="C10" s="16">
        <v>31099</v>
      </c>
      <c r="D10" s="16">
        <v>21280</v>
      </c>
    </row>
    <row r="11" spans="1:6" ht="24.95" customHeight="1">
      <c r="A11" s="4" t="s">
        <v>10</v>
      </c>
      <c r="B11" s="15">
        <f t="shared" si="0"/>
        <v>35822</v>
      </c>
      <c r="C11" s="17">
        <f>C12+C13+C14</f>
        <v>20190</v>
      </c>
      <c r="D11" s="17">
        <f>D12+D13+D14</f>
        <v>15632</v>
      </c>
    </row>
    <row r="12" spans="1:6" ht="24.95" customHeight="1">
      <c r="A12" s="18" t="s">
        <v>11</v>
      </c>
      <c r="B12" s="15">
        <f t="shared" si="0"/>
        <v>29602</v>
      </c>
      <c r="C12" s="16">
        <v>16372</v>
      </c>
      <c r="D12" s="16">
        <v>13230</v>
      </c>
    </row>
    <row r="13" spans="1:6" ht="24.95" customHeight="1">
      <c r="A13" s="18" t="s">
        <v>12</v>
      </c>
      <c r="B13" s="15">
        <f t="shared" si="0"/>
        <v>6220</v>
      </c>
      <c r="C13" s="16">
        <v>3818</v>
      </c>
      <c r="D13" s="16">
        <v>2402</v>
      </c>
    </row>
    <row r="14" spans="1:6" ht="24.95" customHeight="1">
      <c r="A14" s="19" t="s">
        <v>19</v>
      </c>
      <c r="B14" s="15">
        <f t="shared" si="0"/>
        <v>0</v>
      </c>
      <c r="C14" s="16">
        <v>0</v>
      </c>
      <c r="D14" s="16">
        <v>0</v>
      </c>
    </row>
    <row r="15" spans="1:6" ht="24.95" customHeight="1">
      <c r="A15" s="4" t="s">
        <v>13</v>
      </c>
      <c r="B15" s="15">
        <f t="shared" si="0"/>
        <v>24522</v>
      </c>
      <c r="C15" s="17">
        <f>C16+C17+C18</f>
        <v>10886</v>
      </c>
      <c r="D15" s="17">
        <f>D16+D17+D18</f>
        <v>13636</v>
      </c>
    </row>
    <row r="16" spans="1:6" s="11" customFormat="1" ht="24.95" customHeight="1">
      <c r="A16" s="19" t="s">
        <v>14</v>
      </c>
      <c r="B16" s="15">
        <f t="shared" si="0"/>
        <v>12548</v>
      </c>
      <c r="C16" s="15">
        <v>5648</v>
      </c>
      <c r="D16" s="15">
        <v>6900</v>
      </c>
    </row>
    <row r="17" spans="1:4" s="11" customFormat="1" ht="24.95" customHeight="1">
      <c r="A17" s="19" t="s">
        <v>15</v>
      </c>
      <c r="B17" s="15">
        <f t="shared" si="0"/>
        <v>8473</v>
      </c>
      <c r="C17" s="15">
        <v>4144</v>
      </c>
      <c r="D17" s="15">
        <v>4329</v>
      </c>
    </row>
    <row r="18" spans="1:4" s="11" customFormat="1" ht="24.95" customHeight="1">
      <c r="A18" s="19" t="s">
        <v>16</v>
      </c>
      <c r="B18" s="15">
        <f t="shared" si="0"/>
        <v>3501</v>
      </c>
      <c r="C18" s="15">
        <v>1094</v>
      </c>
      <c r="D18" s="15">
        <v>2407</v>
      </c>
    </row>
    <row r="19" spans="1:4" s="11" customFormat="1" ht="24.95" customHeight="1">
      <c r="A19" s="18" t="s">
        <v>17</v>
      </c>
      <c r="B19" s="15">
        <f t="shared" si="0"/>
        <v>0</v>
      </c>
      <c r="C19" s="20">
        <v>0</v>
      </c>
      <c r="D19" s="20">
        <v>0</v>
      </c>
    </row>
    <row r="20" spans="1:4" s="11" customFormat="1" ht="24.95" customHeight="1">
      <c r="A20" s="18" t="s">
        <v>18</v>
      </c>
      <c r="B20" s="15">
        <f t="shared" si="0"/>
        <v>137</v>
      </c>
      <c r="C20" s="20">
        <v>0</v>
      </c>
      <c r="D20" s="20">
        <v>137</v>
      </c>
    </row>
    <row r="21" spans="1:4" ht="27.75">
      <c r="B21" s="38" t="s">
        <v>4</v>
      </c>
      <c r="C21" s="38"/>
      <c r="D21" s="38"/>
    </row>
    <row r="22" spans="1:4" ht="18.75" customHeight="1">
      <c r="A22" s="7" t="s">
        <v>3</v>
      </c>
      <c r="B22" s="21">
        <f>SUM(B23:B27,B31)</f>
        <v>99.979247658227649</v>
      </c>
      <c r="C22" s="21">
        <f>SUM(C23:C27,C31)</f>
        <v>99.98</v>
      </c>
      <c r="D22" s="36">
        <f>SUM(D23:D27,D31,D35:D36)</f>
        <v>99.960000000000008</v>
      </c>
    </row>
    <row r="23" spans="1:4" ht="24.95" customHeight="1">
      <c r="A23" s="14" t="s">
        <v>7</v>
      </c>
      <c r="B23" s="22">
        <f>+B7/$B$6*100</f>
        <v>1.0768137023056308</v>
      </c>
      <c r="C23" s="22">
        <f>+C7/$C$6*100-0.02</f>
        <v>1.0308733310472229</v>
      </c>
      <c r="D23" s="22">
        <f>+D7/$D$6*100</f>
        <v>1.1069991954947707</v>
      </c>
    </row>
    <row r="24" spans="1:4" ht="24.95" customHeight="1">
      <c r="A24" s="4" t="s">
        <v>6</v>
      </c>
      <c r="B24" s="22">
        <f t="shared" ref="B24:B30" si="1">+B8/$B$6*100</f>
        <v>33.81581726292994</v>
      </c>
      <c r="C24" s="22">
        <f t="shared" ref="C24:C36" si="2">+C8/$C$6*100</f>
        <v>33.297751131071557</v>
      </c>
      <c r="D24" s="22">
        <f>+D8/$D$6*100</f>
        <v>34.418664521319386</v>
      </c>
    </row>
    <row r="25" spans="1:4" ht="24.95" customHeight="1">
      <c r="A25" s="12" t="s">
        <v>8</v>
      </c>
      <c r="B25" s="22">
        <f>+B9/$B$6*100+0.02</f>
        <v>31.555768360119821</v>
      </c>
      <c r="C25" s="22">
        <f>+C9/$C$6*100</f>
        <v>31.262928507428018</v>
      </c>
      <c r="D25" s="22">
        <f>+D9/$D$6*100</f>
        <v>31.853258246178601</v>
      </c>
    </row>
    <row r="26" spans="1:4" ht="24.95" customHeight="1">
      <c r="A26" s="12" t="s">
        <v>9</v>
      </c>
      <c r="B26" s="22">
        <f>+B10/$B$6*100</f>
        <v>15.580780362725587</v>
      </c>
      <c r="C26" s="22">
        <f>+C10/$C$6*100</f>
        <v>17.200584064335573</v>
      </c>
      <c r="D26" s="22">
        <f t="shared" ref="D26:D36" si="3">+D10/$D$6*100</f>
        <v>13.695897023330653</v>
      </c>
    </row>
    <row r="27" spans="1:4" ht="24.95" customHeight="1">
      <c r="A27" s="4" t="s">
        <v>10</v>
      </c>
      <c r="B27" s="22">
        <f>+B11/$B$6*100</f>
        <v>10.655696255246493</v>
      </c>
      <c r="C27" s="22">
        <f>SUM(C28:C30)</f>
        <v>11.16691187044391</v>
      </c>
      <c r="D27" s="22">
        <f t="shared" si="3"/>
        <v>10.060820595333869</v>
      </c>
    </row>
    <row r="28" spans="1:4" ht="24.95" customHeight="1">
      <c r="A28" s="18" t="s">
        <v>11</v>
      </c>
      <c r="B28" s="22">
        <f t="shared" si="1"/>
        <v>8.805480446312508</v>
      </c>
      <c r="C28" s="22">
        <f>(+C12/$C$6*100)</f>
        <v>9.0552095662658587</v>
      </c>
      <c r="D28" s="22">
        <f t="shared" si="3"/>
        <v>8.5148833467417546</v>
      </c>
    </row>
    <row r="29" spans="1:4" ht="24.95" customHeight="1">
      <c r="A29" s="18" t="s">
        <v>12</v>
      </c>
      <c r="B29" s="22">
        <f t="shared" si="1"/>
        <v>1.8502158089339842</v>
      </c>
      <c r="C29" s="22">
        <f t="shared" si="2"/>
        <v>2.1117023041780514</v>
      </c>
      <c r="D29" s="22">
        <f>+D13/$D$6*100+0.02</f>
        <v>1.5659372485921159</v>
      </c>
    </row>
    <row r="30" spans="1:4" ht="24.95" customHeight="1">
      <c r="A30" s="19" t="s">
        <v>19</v>
      </c>
      <c r="B30" s="22">
        <f t="shared" si="1"/>
        <v>0</v>
      </c>
      <c r="C30" s="22">
        <f t="shared" si="2"/>
        <v>0</v>
      </c>
      <c r="D30" s="22">
        <f>+D14/$D$6*100</f>
        <v>0</v>
      </c>
    </row>
    <row r="31" spans="1:4" ht="24.95" customHeight="1">
      <c r="A31" s="4" t="s">
        <v>13</v>
      </c>
      <c r="B31" s="22">
        <f>SUM(B32:B34)</f>
        <v>7.2943717149001852</v>
      </c>
      <c r="C31" s="22">
        <f>SUM(C32:C34)</f>
        <v>6.0209510956737207</v>
      </c>
      <c r="D31" s="22">
        <f>SUM(D32:D34)-0.04</f>
        <v>8.7361866452131949</v>
      </c>
    </row>
    <row r="32" spans="1:4" ht="24.95" customHeight="1">
      <c r="A32" s="19" t="s">
        <v>14</v>
      </c>
      <c r="B32" s="22">
        <f>+B16/$B$6*100</f>
        <v>3.7325575515279152</v>
      </c>
      <c r="C32" s="22">
        <f>+C16/$C$6*100</f>
        <v>3.1238592493445871</v>
      </c>
      <c r="D32" s="22">
        <f>+D16/$D$6*100</f>
        <v>4.4408688656476265</v>
      </c>
    </row>
    <row r="33" spans="1:8" ht="24.95" customHeight="1">
      <c r="A33" s="19" t="s">
        <v>15</v>
      </c>
      <c r="B33" s="22">
        <f>+B17/$B$6*100</f>
        <v>2.5203984805623225</v>
      </c>
      <c r="C33" s="22">
        <f t="shared" si="2"/>
        <v>2.29201004413668</v>
      </c>
      <c r="D33" s="22">
        <f>+D17/$D$6*100</f>
        <v>2.7861625100563154</v>
      </c>
    </row>
    <row r="34" spans="1:8" ht="24.95" customHeight="1">
      <c r="A34" s="19" t="s">
        <v>16</v>
      </c>
      <c r="B34" s="22">
        <f>+B18/$B$6*100</f>
        <v>1.0414156828099483</v>
      </c>
      <c r="C34" s="22">
        <f t="shared" si="2"/>
        <v>0.60508180219245367</v>
      </c>
      <c r="D34" s="22">
        <f>+D18/$D$6*100</f>
        <v>1.5491552695092519</v>
      </c>
    </row>
    <row r="35" spans="1:8" ht="24.95" customHeight="1">
      <c r="A35" s="18" t="s">
        <v>17</v>
      </c>
      <c r="B35" s="25">
        <f>+B19/$B$6*100</f>
        <v>0</v>
      </c>
      <c r="C35" s="22">
        <f t="shared" si="2"/>
        <v>0</v>
      </c>
      <c r="D35" s="22">
        <f t="shared" si="3"/>
        <v>0</v>
      </c>
    </row>
    <row r="36" spans="1:8" ht="24.95" customHeight="1">
      <c r="A36" s="23" t="s">
        <v>18</v>
      </c>
      <c r="B36" s="24" t="s">
        <v>22</v>
      </c>
      <c r="C36" s="24">
        <f t="shared" si="2"/>
        <v>0</v>
      </c>
      <c r="D36" s="24">
        <f t="shared" si="3"/>
        <v>8.8173773129525346E-2</v>
      </c>
    </row>
    <row r="37" spans="1:8" ht="8.25" customHeight="1">
      <c r="B37" s="13"/>
      <c r="C37" s="13"/>
      <c r="D37" s="13"/>
    </row>
    <row r="38" spans="1:8" s="27" customFormat="1" ht="26.25" customHeight="1">
      <c r="A38" s="35" t="s">
        <v>21</v>
      </c>
      <c r="B38" s="33"/>
      <c r="C38" s="33"/>
      <c r="D38" s="33"/>
      <c r="F38" s="28"/>
      <c r="G38" s="28"/>
      <c r="H38" s="28"/>
    </row>
    <row r="39" spans="1:8" s="34" customFormat="1" ht="24" customHeight="1">
      <c r="A39" s="34" t="s">
        <v>24</v>
      </c>
    </row>
    <row r="40" spans="1:8" s="34" customFormat="1" ht="23.25" customHeight="1">
      <c r="A40" s="34" t="s">
        <v>26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Acer</cp:lastModifiedBy>
  <cp:lastPrinted>2015-10-17T03:50:58Z</cp:lastPrinted>
  <dcterms:created xsi:type="dcterms:W3CDTF">2000-11-20T04:06:35Z</dcterms:created>
  <dcterms:modified xsi:type="dcterms:W3CDTF">2015-12-16T03:46:48Z</dcterms:modified>
</cp:coreProperties>
</file>