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7" sheetId="1" r:id="rId1"/>
  </sheets>
  <definedNames>
    <definedName name="_xlnm.Print_Area" localSheetId="0">ตารางที่7!$A$1:$D$39</definedName>
  </definedNames>
  <calcPr calcId="125725"/>
</workbook>
</file>

<file path=xl/calcChain.xml><?xml version="1.0" encoding="utf-8"?>
<calcChain xmlns="http://schemas.openxmlformats.org/spreadsheetml/2006/main">
  <c r="B20" i="1"/>
  <c r="B19"/>
  <c r="B18"/>
  <c r="B17"/>
  <c r="B16"/>
  <c r="D15"/>
  <c r="C15"/>
  <c r="B15" s="1"/>
  <c r="B14"/>
  <c r="B13"/>
  <c r="B12"/>
  <c r="D11"/>
  <c r="D27" s="1"/>
  <c r="C11"/>
  <c r="B11"/>
  <c r="B10"/>
  <c r="B9"/>
  <c r="B8"/>
  <c r="B7"/>
  <c r="D6"/>
  <c r="D36" s="1"/>
  <c r="C6"/>
  <c r="C35" s="1"/>
  <c r="C24" l="1"/>
  <c r="C26"/>
  <c r="C28"/>
  <c r="C30"/>
  <c r="C32"/>
  <c r="C34"/>
  <c r="C36"/>
  <c r="D23"/>
  <c r="D25"/>
  <c r="D29"/>
  <c r="D33"/>
  <c r="D35"/>
  <c r="B6"/>
  <c r="B35" s="1"/>
  <c r="C23"/>
  <c r="C25"/>
  <c r="C29"/>
  <c r="C33"/>
  <c r="D24"/>
  <c r="D26"/>
  <c r="D28"/>
  <c r="D30"/>
  <c r="D32"/>
  <c r="D34"/>
  <c r="D22" l="1"/>
  <c r="B33"/>
  <c r="B34"/>
  <c r="B29"/>
  <c r="B27"/>
  <c r="C31"/>
  <c r="B23"/>
  <c r="B32"/>
  <c r="B26"/>
  <c r="D31"/>
  <c r="B24"/>
  <c r="B36"/>
  <c r="B28"/>
  <c r="C27"/>
  <c r="B30"/>
  <c r="B25"/>
  <c r="B22" l="1"/>
  <c r="B31"/>
  <c r="C22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<sst xmlns="http://schemas.openxmlformats.org/spreadsheetml/2006/main" count="40" uniqueCount="25">
  <si>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</si>
  <si>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 เดือนสิงหาคม พ.ศ. 2556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</si>
  <si>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</si>
  <si>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</si>
  <si>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</si>
  <si>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</si>
  <si>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</si>
  <si>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</si>
  <si>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</si>
  <si>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</si>
  <si>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</si>
  <si>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</si>
  <si>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</si>
  <si>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</si>
  <si>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</si>
  <si>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</si>
  <si>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</si>
  <si>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</si>
  <si>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</si>
  <si>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</si>
  <si>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</si>
  <si>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</si>
  <si>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</si>
  <si>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</si>
  <si>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เดือนสิงหาคม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</si>
</sst>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41" fontId="3" fillId="0" borderId="0" xfId="1" applyNumberFormat="1" applyFont="1"/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41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41" fontId="4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horizontal="right"/>
    </xf>
    <xf numFmtId="0" fontId="4" fillId="0" borderId="0" xfId="1" applyFont="1" applyAlignment="1" applyProtection="1">
      <alignment horizontal="left" vertical="center"/>
    </xf>
    <xf numFmtId="41" fontId="4" fillId="0" borderId="0" xfId="1" applyNumberFormat="1" applyFont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187" fontId="4" fillId="0" borderId="0" xfId="1" applyNumberFormat="1" applyFont="1" applyBorder="1" applyAlignment="1" applyProtection="1">
      <alignment horizontal="left" vertical="center"/>
    </xf>
    <xf numFmtId="41" fontId="4" fillId="0" borderId="0" xfId="1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188" fontId="4" fillId="0" borderId="0" xfId="1" applyNumberFormat="1" applyFont="1"/>
    <xf numFmtId="0" fontId="3" fillId="0" borderId="0" xfId="1" applyFont="1" applyBorder="1" applyAlignment="1">
      <alignment horizontal="center" vertical="center"/>
    </xf>
    <xf numFmtId="189" fontId="3" fillId="0" borderId="0" xfId="1" applyNumberFormat="1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190" fontId="4" fillId="0" borderId="0" xfId="1" applyNumberFormat="1" applyFont="1" applyBorder="1" applyAlignment="1">
      <alignment horizontal="right" vertical="center"/>
    </xf>
    <xf numFmtId="0" fontId="4" fillId="0" borderId="3" xfId="1" applyFont="1" applyBorder="1" applyAlignment="1" applyProtection="1">
      <alignment horizontal="left" vertical="center"/>
    </xf>
    <xf numFmtId="190" fontId="4" fillId="0" borderId="3" xfId="1" applyNumberFormat="1" applyFont="1" applyBorder="1" applyAlignment="1">
      <alignment horizontal="right" vertical="center"/>
    </xf>
    <xf numFmtId="189" fontId="4" fillId="0" borderId="3" xfId="1" applyNumberFormat="1" applyFont="1" applyBorder="1" applyAlignment="1">
      <alignment horizontal="right" vertical="center"/>
    </xf>
    <xf numFmtId="0" fontId="6" fillId="0" borderId="0" xfId="0" applyFont="1"/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39"/>
  <sheetViews>
    <sheetView showGridLines="0" tabSelected="1" view="pageBreakPreview" topLeftCell="A24" zoomScale="80" zoomScaleNormal="75" zoomScaleSheetLayoutView="80" workbookViewId="0">
      <selection activeCell="G24" sqref="G24"/>
    </sheetView>
  </sheetViews>
  <sheetFormatPr defaultRowHeight="30.75" customHeight="1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7.75">
      <c r="A1" s="1" t="s">
        <v>0</v>
      </c>
      <c r="B1" s="2"/>
      <c r="C1" s="2"/>
      <c r="D1" s="2"/>
    </row>
    <row r="2" spans="1:9" s="4" customFormat="1" ht="27.75">
      <c r="A2" s="3" t="s">
        <v>1</v>
      </c>
    </row>
    <row r="3" spans="1:9" ht="9" customHeight="1">
      <c r="A3" s="1"/>
    </row>
    <row r="4" spans="1:9" s="1" customFormat="1" ht="26.1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9" s="1" customFormat="1" ht="27.75">
      <c r="A5" s="7"/>
      <c r="B5" s="8" t="s">
        <v>6</v>
      </c>
      <c r="C5" s="8"/>
      <c r="D5" s="8"/>
    </row>
    <row r="6" spans="1:9" s="13" customFormat="1" ht="21" customHeight="1">
      <c r="A6" s="9" t="s">
        <v>7</v>
      </c>
      <c r="B6" s="10">
        <f>SUM(C6:D6)</f>
        <v>331374</v>
      </c>
      <c r="C6" s="11">
        <f>C7+C8+C9+C10+C11+C15+C20</f>
        <v>180338</v>
      </c>
      <c r="D6" s="12">
        <f>D7+D8+D9+D10+D11+D15+D20</f>
        <v>151036</v>
      </c>
    </row>
    <row r="7" spans="1:9" s="18" customFormat="1" ht="24.95" customHeight="1">
      <c r="A7" s="14" t="s">
        <v>8</v>
      </c>
      <c r="B7" s="15">
        <f>SUM(C7:D7)</f>
        <v>4007</v>
      </c>
      <c r="C7" s="16">
        <v>1781</v>
      </c>
      <c r="D7" s="16">
        <v>2226</v>
      </c>
      <c r="E7" s="17"/>
      <c r="F7" s="17"/>
      <c r="G7" s="17"/>
      <c r="H7" s="17"/>
      <c r="I7" s="17"/>
    </row>
    <row r="8" spans="1:9" s="18" customFormat="1" ht="24.95" customHeight="1">
      <c r="A8" s="2" t="s">
        <v>9</v>
      </c>
      <c r="B8" s="15">
        <f t="shared" ref="B8:B20" si="0">SUM(C8:D8)</f>
        <v>103180</v>
      </c>
      <c r="C8" s="16">
        <v>56288</v>
      </c>
      <c r="D8" s="16">
        <v>46892</v>
      </c>
      <c r="H8" s="19"/>
      <c r="I8" s="19"/>
    </row>
    <row r="9" spans="1:9" s="18" customFormat="1" ht="24.95" customHeight="1">
      <c r="A9" s="20" t="s">
        <v>10</v>
      </c>
      <c r="B9" s="15">
        <f t="shared" si="0"/>
        <v>111165</v>
      </c>
      <c r="C9" s="16">
        <v>60559</v>
      </c>
      <c r="D9" s="16">
        <v>50606</v>
      </c>
      <c r="H9" s="19"/>
      <c r="I9" s="19"/>
    </row>
    <row r="10" spans="1:9" s="18" customFormat="1" ht="24.95" customHeight="1">
      <c r="A10" s="20" t="s">
        <v>11</v>
      </c>
      <c r="B10" s="15">
        <f t="shared" si="0"/>
        <v>51924</v>
      </c>
      <c r="C10" s="16">
        <v>29875</v>
      </c>
      <c r="D10" s="16">
        <v>22049</v>
      </c>
    </row>
    <row r="11" spans="1:9" ht="24.95" customHeight="1">
      <c r="A11" s="2" t="s">
        <v>12</v>
      </c>
      <c r="B11" s="15">
        <f t="shared" si="0"/>
        <v>37363</v>
      </c>
      <c r="C11" s="21">
        <f>C12+C13+C14</f>
        <v>20853</v>
      </c>
      <c r="D11" s="21">
        <f>D12+D13+D14</f>
        <v>16510</v>
      </c>
    </row>
    <row r="12" spans="1:9" ht="24.95" customHeight="1">
      <c r="A12" s="22" t="s">
        <v>13</v>
      </c>
      <c r="B12" s="15">
        <f t="shared" si="0"/>
        <v>32588</v>
      </c>
      <c r="C12" s="16">
        <v>18155</v>
      </c>
      <c r="D12" s="16">
        <v>14433</v>
      </c>
    </row>
    <row r="13" spans="1:9" ht="24.95" customHeight="1">
      <c r="A13" s="22" t="s">
        <v>14</v>
      </c>
      <c r="B13" s="15">
        <f t="shared" si="0"/>
        <v>4775</v>
      </c>
      <c r="C13" s="16">
        <v>2698</v>
      </c>
      <c r="D13" s="16">
        <v>2077</v>
      </c>
    </row>
    <row r="14" spans="1:9" ht="24.95" customHeight="1">
      <c r="A14" s="23" t="s">
        <v>15</v>
      </c>
      <c r="B14" s="15">
        <f t="shared" si="0"/>
        <v>0</v>
      </c>
      <c r="C14" s="16">
        <v>0</v>
      </c>
      <c r="D14" s="16">
        <v>0</v>
      </c>
    </row>
    <row r="15" spans="1:9" ht="24.95" customHeight="1">
      <c r="A15" s="2" t="s">
        <v>16</v>
      </c>
      <c r="B15" s="15">
        <f t="shared" si="0"/>
        <v>23735</v>
      </c>
      <c r="C15" s="21">
        <f>C16+C17+C18</f>
        <v>10982</v>
      </c>
      <c r="D15" s="21">
        <f>D16+D17+D18</f>
        <v>12753</v>
      </c>
    </row>
    <row r="16" spans="1:9" s="18" customFormat="1" ht="24.95" customHeight="1">
      <c r="A16" s="23" t="s">
        <v>17</v>
      </c>
      <c r="B16" s="15">
        <f t="shared" si="0"/>
        <v>10384</v>
      </c>
      <c r="C16" s="15">
        <v>4440</v>
      </c>
      <c r="D16" s="15">
        <v>5944</v>
      </c>
    </row>
    <row r="17" spans="1:8" s="18" customFormat="1" ht="24.95" customHeight="1">
      <c r="A17" s="23" t="s">
        <v>18</v>
      </c>
      <c r="B17" s="15">
        <f t="shared" si="0"/>
        <v>9454</v>
      </c>
      <c r="C17" s="15">
        <v>5223</v>
      </c>
      <c r="D17" s="15">
        <v>4231</v>
      </c>
    </row>
    <row r="18" spans="1:8" s="18" customFormat="1" ht="24.95" customHeight="1">
      <c r="A18" s="23" t="s">
        <v>19</v>
      </c>
      <c r="B18" s="15">
        <f t="shared" si="0"/>
        <v>3897</v>
      </c>
      <c r="C18" s="15">
        <v>1319</v>
      </c>
      <c r="D18" s="15">
        <v>2578</v>
      </c>
    </row>
    <row r="19" spans="1:8" s="18" customFormat="1" ht="24.95" customHeight="1">
      <c r="A19" s="22" t="s">
        <v>20</v>
      </c>
      <c r="B19" s="15">
        <f t="shared" si="0"/>
        <v>0</v>
      </c>
      <c r="C19" s="24">
        <v>0</v>
      </c>
      <c r="D19" s="24">
        <v>0</v>
      </c>
    </row>
    <row r="20" spans="1:8" s="18" customFormat="1" ht="24.95" customHeight="1">
      <c r="A20" s="22" t="s">
        <v>21</v>
      </c>
      <c r="B20" s="15">
        <f t="shared" si="0"/>
        <v>0</v>
      </c>
      <c r="C20" s="24">
        <v>0</v>
      </c>
      <c r="D20" s="24">
        <v>0</v>
      </c>
    </row>
    <row r="21" spans="1:8" ht="27.75">
      <c r="B21" s="25" t="s">
        <v>22</v>
      </c>
      <c r="C21" s="25"/>
      <c r="D21" s="25"/>
      <c r="F21" s="26"/>
      <c r="G21" s="26"/>
      <c r="H21" s="26"/>
    </row>
    <row r="22" spans="1:8" ht="18.75" customHeight="1">
      <c r="A22" s="27" t="s">
        <v>7</v>
      </c>
      <c r="B22" s="28">
        <f>SUM(B23:B27,B31)</f>
        <v>100</v>
      </c>
      <c r="C22" s="28">
        <f>SUM(C23:C27,C31)</f>
        <v>99.97999999999999</v>
      </c>
      <c r="D22" s="28">
        <f>SUM(D23:D27,D31)</f>
        <v>100</v>
      </c>
      <c r="F22" s="26"/>
      <c r="G22" s="26"/>
      <c r="H22" s="26"/>
    </row>
    <row r="23" spans="1:8" ht="24.95" customHeight="1">
      <c r="A23" s="14" t="s">
        <v>8</v>
      </c>
      <c r="B23" s="29">
        <f>+B7/$B$6*100</f>
        <v>1.2092077229957692</v>
      </c>
      <c r="C23" s="29">
        <f>+C7/$C$6*100</f>
        <v>0.98758996994532489</v>
      </c>
      <c r="D23" s="29">
        <f>+D7/$D$6*100</f>
        <v>1.4738208109324928</v>
      </c>
      <c r="F23" s="26"/>
      <c r="G23" s="26"/>
      <c r="H23" s="26"/>
    </row>
    <row r="24" spans="1:8" ht="24.95" customHeight="1">
      <c r="A24" s="2" t="s">
        <v>9</v>
      </c>
      <c r="B24" s="29">
        <f t="shared" ref="B24:B30" si="1">+B8/$B$6*100</f>
        <v>31.137023423684418</v>
      </c>
      <c r="C24" s="29">
        <f>+C8/$C$6*100</f>
        <v>31.212500970400026</v>
      </c>
      <c r="D24" s="29">
        <f>+D8/$D$6*100</f>
        <v>31.046902725178104</v>
      </c>
      <c r="F24" s="26"/>
      <c r="G24" s="26"/>
      <c r="H24" s="26"/>
    </row>
    <row r="25" spans="1:8" ht="24.95" customHeight="1">
      <c r="A25" s="20" t="s">
        <v>10</v>
      </c>
      <c r="B25" s="29">
        <f t="shared" si="1"/>
        <v>33.546687428705937</v>
      </c>
      <c r="C25" s="29">
        <f>+C9/$C$6*100</f>
        <v>33.580831549645666</v>
      </c>
      <c r="D25" s="29">
        <f>+D9/$D$6*100</f>
        <v>33.505919118620724</v>
      </c>
      <c r="F25" s="26"/>
      <c r="G25" s="26"/>
      <c r="H25" s="26"/>
    </row>
    <row r="26" spans="1:8" ht="24.95" customHeight="1">
      <c r="A26" s="20" t="s">
        <v>11</v>
      </c>
      <c r="B26" s="29">
        <f>+B10/$B$6*100</f>
        <v>15.669304169910736</v>
      </c>
      <c r="C26" s="29">
        <f>+C10/$C$6*100-0.02</f>
        <v>16.546114740099146</v>
      </c>
      <c r="D26" s="29">
        <f t="shared" ref="D26:D36" si="2">+D10/$D$6*100</f>
        <v>14.598506316374904</v>
      </c>
      <c r="F26" s="26"/>
      <c r="G26" s="26"/>
      <c r="H26" s="26"/>
    </row>
    <row r="27" spans="1:8" ht="24.95" customHeight="1">
      <c r="A27" s="2" t="s">
        <v>12</v>
      </c>
      <c r="B27" s="29">
        <f>+B11/$B$6*100</f>
        <v>11.27517548148014</v>
      </c>
      <c r="C27" s="29">
        <f>SUM(C28:C30)</f>
        <v>11.563286717164436</v>
      </c>
      <c r="D27" s="29">
        <f t="shared" si="2"/>
        <v>10.931168727985382</v>
      </c>
      <c r="F27" s="26"/>
      <c r="G27" s="26"/>
      <c r="H27" s="26"/>
    </row>
    <row r="28" spans="1:8" ht="24.95" customHeight="1">
      <c r="A28" s="22" t="s">
        <v>13</v>
      </c>
      <c r="B28" s="29">
        <f>+B12/$B$6*100+0.02</f>
        <v>9.8542054596920696</v>
      </c>
      <c r="C28" s="29">
        <f>(+C12/$C$6*100)</f>
        <v>10.067207133271967</v>
      </c>
      <c r="D28" s="29">
        <f t="shared" si="2"/>
        <v>9.5559998940649908</v>
      </c>
      <c r="F28" s="26"/>
      <c r="G28" s="26"/>
      <c r="H28" s="26"/>
    </row>
    <row r="29" spans="1:8" ht="24.95" customHeight="1">
      <c r="A29" s="22" t="s">
        <v>14</v>
      </c>
      <c r="B29" s="29">
        <f t="shared" si="1"/>
        <v>1.4409700217880703</v>
      </c>
      <c r="C29" s="29">
        <f t="shared" ref="C29:C36" si="3">+C13/$C$6*100</f>
        <v>1.4960795838924685</v>
      </c>
      <c r="D29" s="29">
        <f>+D13/$D$6*100</f>
        <v>1.37516883392039</v>
      </c>
      <c r="F29" s="26"/>
      <c r="G29" s="26"/>
      <c r="H29" s="26"/>
    </row>
    <row r="30" spans="1:8" ht="24.95" customHeight="1">
      <c r="A30" s="23" t="s">
        <v>15</v>
      </c>
      <c r="B30" s="29">
        <f t="shared" si="1"/>
        <v>0</v>
      </c>
      <c r="C30" s="29">
        <f t="shared" si="3"/>
        <v>0</v>
      </c>
      <c r="D30" s="29">
        <f>+D14/$D$6*100</f>
        <v>0</v>
      </c>
      <c r="F30" s="26"/>
      <c r="G30" s="26"/>
      <c r="H30" s="26"/>
    </row>
    <row r="31" spans="1:8" ht="24.95" customHeight="1">
      <c r="A31" s="2" t="s">
        <v>16</v>
      </c>
      <c r="B31" s="29">
        <f>SUM(B32:B34)</f>
        <v>7.1626017732230052</v>
      </c>
      <c r="C31" s="29">
        <f>SUM(C32:C34)</f>
        <v>6.0896760527453999</v>
      </c>
      <c r="D31" s="29">
        <f>SUM(D32:D34)</f>
        <v>8.4436823009083923</v>
      </c>
      <c r="F31" s="26"/>
      <c r="G31" s="26"/>
      <c r="H31" s="26"/>
    </row>
    <row r="32" spans="1:8" ht="24.95" customHeight="1">
      <c r="A32" s="23" t="s">
        <v>17</v>
      </c>
      <c r="B32" s="29">
        <f>+B16/$B$6*100</f>
        <v>3.1336194149209051</v>
      </c>
      <c r="C32" s="29">
        <f>+C16/$C$6*100</f>
        <v>2.4620434961017645</v>
      </c>
      <c r="D32" s="29">
        <f t="shared" si="2"/>
        <v>3.9354855795969175</v>
      </c>
      <c r="F32" s="26"/>
      <c r="G32" s="26"/>
      <c r="H32" s="26"/>
    </row>
    <row r="33" spans="1:8" ht="24.95" customHeight="1">
      <c r="A33" s="23" t="s">
        <v>18</v>
      </c>
      <c r="B33" s="29">
        <f>+B17/$B$6*100</f>
        <v>2.852969756227103</v>
      </c>
      <c r="C33" s="29">
        <f t="shared" si="3"/>
        <v>2.8962281937251162</v>
      </c>
      <c r="D33" s="29">
        <f t="shared" si="2"/>
        <v>2.8013188908604572</v>
      </c>
      <c r="F33" s="26"/>
      <c r="G33" s="26"/>
      <c r="H33" s="26"/>
    </row>
    <row r="34" spans="1:8" ht="24.95" customHeight="1">
      <c r="A34" s="23" t="s">
        <v>19</v>
      </c>
      <c r="B34" s="29">
        <f>+B18/$B$6*100</f>
        <v>1.1760126020749968</v>
      </c>
      <c r="C34" s="29">
        <f t="shared" si="3"/>
        <v>0.73140436291851973</v>
      </c>
      <c r="D34" s="29">
        <f>+D18/$D$6*100</f>
        <v>1.7068778304510184</v>
      </c>
      <c r="F34" s="26"/>
      <c r="G34" s="26"/>
      <c r="H34" s="26"/>
    </row>
    <row r="35" spans="1:8" ht="24.95" customHeight="1">
      <c r="A35" s="22" t="s">
        <v>20</v>
      </c>
      <c r="B35" s="30">
        <f>+B19/$B$6*100</f>
        <v>0</v>
      </c>
      <c r="C35" s="29">
        <f t="shared" si="3"/>
        <v>0</v>
      </c>
      <c r="D35" s="29">
        <f t="shared" si="2"/>
        <v>0</v>
      </c>
      <c r="F35" s="26"/>
      <c r="G35" s="26"/>
      <c r="H35" s="26"/>
    </row>
    <row r="36" spans="1:8" ht="24.95" customHeight="1">
      <c r="A36" s="31" t="s">
        <v>21</v>
      </c>
      <c r="B36" s="32">
        <f>+B20/$B$6*100</f>
        <v>0</v>
      </c>
      <c r="C36" s="33">
        <f t="shared" si="3"/>
        <v>0</v>
      </c>
      <c r="D36" s="33">
        <f t="shared" si="2"/>
        <v>0</v>
      </c>
      <c r="F36" s="26"/>
      <c r="G36" s="26"/>
      <c r="H36" s="26"/>
    </row>
    <row r="37" spans="1:8" ht="8.25" customHeight="1">
      <c r="B37" s="26"/>
      <c r="C37" s="26"/>
      <c r="D37" s="26"/>
    </row>
    <row r="38" spans="1:8" s="34" customFormat="1" ht="24" customHeight="1">
      <c r="A38" s="34" t="s">
        <v>23</v>
      </c>
    </row>
    <row r="39" spans="1:8" s="34" customFormat="1" ht="23.25" customHeight="1">
      <c r="A39" s="34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2015-12-16T04:36:16Z</dcterms:created>
  <dcterms:modified xsi:type="dcterms:W3CDTF">2015-12-16T04:36:43Z</dcterms:modified>
</cp:coreProperties>
</file>