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75" yWindow="-195" windowWidth="11595" windowHeight="7980" tabRatio="944"/>
  </bookViews>
  <sheets>
    <sheet name="T-3.9" sheetId="23" r:id="rId1"/>
  </sheets>
  <definedNames>
    <definedName name="_xlnm.Print_Area" localSheetId="0">'T-3.9'!$A$1:$Q$54</definedName>
  </definedNames>
  <calcPr calcId="125725"/>
</workbook>
</file>

<file path=xl/calcChain.xml><?xml version="1.0" encoding="utf-8"?>
<calcChain xmlns="http://schemas.openxmlformats.org/spreadsheetml/2006/main">
  <c r="L25" i="23"/>
  <c r="H25"/>
  <c r="F25"/>
  <c r="K25"/>
  <c r="L42"/>
  <c r="K42"/>
  <c r="K41"/>
  <c r="J40"/>
  <c r="I40"/>
  <c r="G42"/>
  <c r="G38"/>
  <c r="F43"/>
  <c r="F42"/>
  <c r="F10"/>
  <c r="F40"/>
  <c r="L19"/>
  <c r="L16"/>
  <c r="K23"/>
  <c r="K20"/>
  <c r="K19"/>
  <c r="K17"/>
  <c r="K16"/>
  <c r="K15"/>
  <c r="K10"/>
  <c r="I15"/>
  <c r="H19"/>
  <c r="H16"/>
  <c r="G22"/>
  <c r="G19"/>
  <c r="G17"/>
  <c r="G10"/>
  <c r="F20"/>
  <c r="F19"/>
  <c r="F17"/>
  <c r="F15"/>
  <c r="H10"/>
  <c r="I10"/>
  <c r="J10"/>
  <c r="L10"/>
  <c r="M10"/>
  <c r="E10"/>
  <c r="G23"/>
</calcChain>
</file>

<file path=xl/sharedStrings.xml><?xml version="1.0" encoding="utf-8"?>
<sst xmlns="http://schemas.openxmlformats.org/spreadsheetml/2006/main" count="260" uniqueCount="85">
  <si>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</si>
  <si>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</si>
  <si>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</si>
  <si>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</si>
  <si>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</si>
  <si>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</si>
  <si>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</si>
  <si>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</si>
  <si>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</si>
  <si>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</si>
  <si>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</si>
  <si>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</si>
  <si>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</si>
  <si>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</si>
  <si>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</si>
  <si>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</si>
  <si>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</si>
  <si>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</si>
  <si>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</si>
  <si>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</si>
  <si>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</si>
  <si>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</si>
  <si>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</si>
  <si>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</si>
  <si>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</si>
  <si>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</si>
  <si>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</si>
  <si>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</si>
  <si>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</si>
  <si>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</si>
  <si>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เมืองนครศรีธรรมราช</t>
  </si>
  <si>
    <t>ลานสกา</t>
  </si>
  <si>
    <t>พระพรหม</t>
  </si>
  <si>
    <t>เฉลิมพระเกียรติ</t>
  </si>
  <si>
    <t>ฉวาง</t>
  </si>
  <si>
    <t>พิปูน</t>
  </si>
  <si>
    <t>ทุ่งสง</t>
  </si>
  <si>
    <t xml:space="preserve">นาบอน </t>
  </si>
  <si>
    <t>ทุ่งใหญ่</t>
  </si>
  <si>
    <t>บางขัน</t>
  </si>
  <si>
    <t>ถ้ำพรรณรา</t>
  </si>
  <si>
    <t>ช้างกลาง</t>
  </si>
  <si>
    <t>เชียรใหญ่</t>
  </si>
  <si>
    <t>ชะอวด</t>
  </si>
  <si>
    <t>ปากพนัง</t>
  </si>
  <si>
    <t>หัวไทร</t>
  </si>
  <si>
    <t>ร่อนพิบูลย์</t>
  </si>
  <si>
    <t>จุฬาภรณ์</t>
  </si>
  <si>
    <t>พรหมคีรี</t>
  </si>
  <si>
    <t>ท่าศาลา</t>
  </si>
  <si>
    <t>สิชล</t>
  </si>
  <si>
    <t>ขนอม</t>
  </si>
  <si>
    <t>นบพิตำ</t>
  </si>
  <si>
    <t>Mueang Nakhon Si Thammarat</t>
  </si>
  <si>
    <t>Lan Saka</t>
  </si>
  <si>
    <t>Pra Phrom</t>
  </si>
  <si>
    <t>Chaloem Prakiet</t>
  </si>
  <si>
    <t>Chawang</t>
  </si>
  <si>
    <t>Phipun</t>
  </si>
  <si>
    <t>Thung Song</t>
  </si>
  <si>
    <t>Na Bon</t>
  </si>
  <si>
    <t>Thung Yai</t>
  </si>
  <si>
    <t>Bang Khan</t>
  </si>
  <si>
    <t>Tham Phannara</t>
  </si>
  <si>
    <t>Chang Klang</t>
  </si>
  <si>
    <t>Chian Yai</t>
  </si>
  <si>
    <t>Cha - uat</t>
  </si>
  <si>
    <t>Pak Phanang</t>
  </si>
  <si>
    <t>Hua Sai</t>
  </si>
  <si>
    <t>Ron Phibun</t>
  </si>
  <si>
    <t>Chula Phorn</t>
  </si>
  <si>
    <t>Phrommakhiri</t>
  </si>
  <si>
    <t>Tha Sala</t>
  </si>
  <si>
    <t>Sichon</t>
  </si>
  <si>
    <t>Khanom</t>
  </si>
  <si>
    <t>Nop phitam</t>
  </si>
  <si>
    <t xml:space="preserve">     ที่มา:  1. สำนักงานเขตพื้นที่การศึกษาประถมศึกษานครศรีธรรมราช เขต1 - 4</t>
  </si>
  <si>
    <t xml:space="preserve">            2. สำนักงานเขตพื้นที่การศึกษามัธยมศึกษาเขต12 นครศรีธรรมราช</t>
  </si>
  <si>
    <t xml:space="preserve">Source:  1.Nakhon Si Thammarat Primary Educational Service Area Office, Area1 - 4 </t>
  </si>
  <si>
    <t xml:space="preserve">            2.Nakhon Si Thammarat Secondary Educational Service Area Office, Area12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</si>
  <si>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</si>
  <si>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Districts: Academic Year 2016</t>
  </si>
  <si>
    <t>นักเรียนที่ออกกลางคัน จำแนกตามสาเหตุที่สำคัญ เป็นรายอำเภอ ปีการศึกษา 2559 (ต่อ)</t>
  </si>
  <si>
    <t>Student Drop-out of School by Important Causes and Districts: Academic Year 2016 (Cont.)</t>
  </si>
  <si>
    <t>-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</si>
</sst>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8" formatCode="0.0"/>
  </numFmts>
  <fonts count="12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2"/>
      <name val="AngsanaUPC"/>
      <family val="1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2" fillId="0" borderId="0"/>
    <xf numFmtId="0" fontId="11" fillId="0" borderId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0" xfId="0" applyFont="1"/>
    <xf numFmtId="0" fontId="5" fillId="0" borderId="0" xfId="0" applyFont="1" applyBorder="1"/>
    <xf numFmtId="0" fontId="6" fillId="0" borderId="0" xfId="0" applyFont="1" applyBorder="1"/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/>
    <xf numFmtId="0" fontId="7" fillId="0" borderId="0" xfId="0" applyFont="1" applyBorder="1" applyAlignment="1">
      <alignment horizontal="center" vertical="center"/>
    </xf>
    <xf numFmtId="0" fontId="6" fillId="0" borderId="8" xfId="0" applyFont="1" applyBorder="1"/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88" fontId="3" fillId="0" borderId="0" xfId="0" applyNumberFormat="1" applyFont="1" applyAlignment="1">
      <alignment horizontal="center"/>
    </xf>
    <xf numFmtId="0" fontId="8" fillId="0" borderId="0" xfId="0" applyFont="1"/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41" fontId="6" fillId="0" borderId="4" xfId="0" applyNumberFormat="1" applyFont="1" applyBorder="1"/>
    <xf numFmtId="41" fontId="6" fillId="0" borderId="2" xfId="0" applyNumberFormat="1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1" fontId="6" fillId="0" borderId="0" xfId="0" applyNumberFormat="1" applyFont="1" applyBorder="1"/>
    <xf numFmtId="41" fontId="6" fillId="0" borderId="2" xfId="0" applyNumberFormat="1" applyFont="1" applyBorder="1" applyAlignment="1">
      <alignment horizontal="right"/>
    </xf>
    <xf numFmtId="41" fontId="6" fillId="0" borderId="4" xfId="0" applyNumberFormat="1" applyFont="1" applyBorder="1" applyAlignment="1">
      <alignment horizontal="right"/>
    </xf>
    <xf numFmtId="41" fontId="6" fillId="0" borderId="7" xfId="0" applyNumberFormat="1" applyFont="1" applyBorder="1" applyAlignment="1">
      <alignment horizontal="right"/>
    </xf>
    <xf numFmtId="41" fontId="6" fillId="0" borderId="6" xfId="0" applyNumberFormat="1" applyFont="1" applyBorder="1" applyAlignment="1">
      <alignment horizontal="right"/>
    </xf>
    <xf numFmtId="41" fontId="4" fillId="0" borderId="3" xfId="0" applyNumberFormat="1" applyFont="1" applyBorder="1" applyAlignment="1">
      <alignment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10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</cellXfs>
  <cellStyles count="11">
    <cellStyle name="Comma 2" xfId="1"/>
    <cellStyle name="Comma 2 2" xfId="2"/>
    <cellStyle name="Thaihead" xfId="3"/>
    <cellStyle name="เครื่องหมายจุลภาค 2" xfId="4"/>
    <cellStyle name="เครื่องหมายจุลภาค 3" xfId="5"/>
    <cellStyle name="เครื่องหมายจุลภาค 4" xfId="6"/>
    <cellStyle name="ปกติ" xfId="0" builtinId="0"/>
    <cellStyle name="ปกติ 2" xfId="7"/>
    <cellStyle name="ปกติ 3" xfId="8"/>
    <cellStyle name="ปกติ 4" xfId="9"/>
    <cellStyle name="เปอร์เซ็นต์ 2" xfId="10"/>
  </cellStyles>
  <dxfs count="0"/>
  <tableStyles count="0" defaultTableStyle="TableStyleMedium9" defaultPivotStyle="PivotStyleLight16"/>
  <colors>
    <mruColors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1114425</xdr:colOff>
      <xdr:row>0</xdr:row>
      <xdr:rowOff>66675</xdr:rowOff>
    </xdr:from>
    <xdr:to>
      <xdr:col>17</xdr:col>
      <xdr:colOff>295275</xdr:colOff>
      <xdr:row>24</xdr:row>
      <xdr:rowOff>180975</xdr:rowOff>
    </xdr:to>
    <xdr:grpSp>
      <xdr:nvGrpSpPr>
        <xdr:cNvPr id="77320" name="Group 127"/>
        <xdr:cNvGrpSpPr>
          <a:grpSpLocks/>
        </xdr:cNvGrpSpPr>
      </xdr:nvGrpSpPr>
      <xdr:grpSpPr bwMode="auto">
        <a:xfrm>
          <a:off x="9439275" y="66675"/>
          <a:ext cx="1152525" cy="6305550"/>
          <a:chOff x="998" y="708"/>
          <a:chExt cx="66" cy="679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30" y="732"/>
            <a:ext cx="34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98" y="708"/>
            <a:ext cx="66" cy="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732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1428750</xdr:colOff>
      <xdr:row>28</xdr:row>
      <xdr:rowOff>171450</xdr:rowOff>
    </xdr:from>
    <xdr:to>
      <xdr:col>16</xdr:col>
      <xdr:colOff>247650</xdr:colOff>
      <xdr:row>52</xdr:row>
      <xdr:rowOff>200025</xdr:rowOff>
    </xdr:to>
    <xdr:grpSp>
      <xdr:nvGrpSpPr>
        <xdr:cNvPr id="77321" name="Group 105"/>
        <xdr:cNvGrpSpPr>
          <a:grpSpLocks/>
        </xdr:cNvGrpSpPr>
      </xdr:nvGrpSpPr>
      <xdr:grpSpPr bwMode="auto">
        <a:xfrm>
          <a:off x="9753600" y="7467600"/>
          <a:ext cx="514350" cy="6457950"/>
          <a:chOff x="978" y="1"/>
          <a:chExt cx="62" cy="705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86" y="89"/>
            <a:ext cx="51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78" y="666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7324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0">
    <tabColor rgb="FFFF66FF"/>
  </sheetPr>
  <dimension ref="A1:Q49"/>
  <sheetViews>
    <sheetView showGridLines="0" tabSelected="1" workbookViewId="0">
      <selection activeCell="G42" sqref="G42"/>
    </sheetView>
  </sheetViews>
  <sheetFormatPr defaultRowHeight="21.75"/>
  <cols>
    <col min="1" max="1" width="1.7109375" style="2" customWidth="1"/>
    <col min="2" max="2" width="6.42578125" style="2" customWidth="1"/>
    <col min="3" max="3" width="4.28515625" style="2" customWidth="1"/>
    <col min="4" max="4" width="5.7109375" style="2" customWidth="1"/>
    <col min="5" max="5" width="11.140625" style="2" customWidth="1"/>
    <col min="6" max="6" width="14.140625" style="2" customWidth="1"/>
    <col min="7" max="8" width="11.140625" style="2" customWidth="1"/>
    <col min="9" max="9" width="12.28515625" style="2" customWidth="1"/>
    <col min="10" max="10" width="13" style="2" customWidth="1"/>
    <col min="11" max="11" width="11.140625" style="2" customWidth="1"/>
    <col min="12" max="12" width="12.5703125" style="2" customWidth="1"/>
    <col min="13" max="13" width="9" style="2" customWidth="1"/>
    <col min="14" max="14" width="1.140625" style="2" customWidth="1"/>
    <col min="15" max="15" width="23.140625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>
      <c r="B1" s="1" t="s">
        <v>2</v>
      </c>
      <c r="C1" s="24">
        <v>3.9</v>
      </c>
      <c r="D1" s="1" t="s">
        <v>80</v>
      </c>
    </row>
    <row r="2" spans="1:16" s="17" customFormat="1" ht="18.75" customHeight="1">
      <c r="B2" s="1" t="s">
        <v>25</v>
      </c>
      <c r="C2" s="24">
        <v>3.9</v>
      </c>
      <c r="D2" s="1" t="s">
        <v>81</v>
      </c>
      <c r="E2" s="1"/>
    </row>
    <row r="3" spans="1:16" ht="5.25" customHeight="1"/>
    <row r="4" spans="1:16" ht="22.5" customHeight="1">
      <c r="A4" s="52" t="s">
        <v>23</v>
      </c>
      <c r="B4" s="53"/>
      <c r="C4" s="53"/>
      <c r="D4" s="54"/>
      <c r="E4" s="47" t="s">
        <v>28</v>
      </c>
      <c r="F4" s="48"/>
      <c r="G4" s="48"/>
      <c r="H4" s="48"/>
      <c r="I4" s="48"/>
      <c r="J4" s="48"/>
      <c r="K4" s="48"/>
      <c r="L4" s="48"/>
      <c r="M4" s="49"/>
      <c r="N4" s="46" t="s">
        <v>24</v>
      </c>
      <c r="O4" s="58"/>
    </row>
    <row r="5" spans="1:16" ht="22.5" customHeight="1">
      <c r="A5" s="63"/>
      <c r="B5" s="64"/>
      <c r="C5" s="64"/>
      <c r="D5" s="55"/>
      <c r="E5" s="3"/>
      <c r="F5" s="4"/>
      <c r="G5" s="3"/>
      <c r="H5" s="34" t="s">
        <v>21</v>
      </c>
      <c r="I5" s="3"/>
      <c r="J5" s="31"/>
      <c r="K5" s="18" t="s">
        <v>17</v>
      </c>
      <c r="L5" s="37" t="s">
        <v>11</v>
      </c>
      <c r="M5" s="38"/>
      <c r="N5" s="60"/>
      <c r="O5" s="61"/>
    </row>
    <row r="6" spans="1:16" ht="22.5" customHeight="1">
      <c r="A6" s="63"/>
      <c r="B6" s="64"/>
      <c r="C6" s="64"/>
      <c r="D6" s="55"/>
      <c r="E6" s="8" t="s">
        <v>4</v>
      </c>
      <c r="F6" s="37" t="s">
        <v>5</v>
      </c>
      <c r="G6" s="39" t="s">
        <v>6</v>
      </c>
      <c r="H6" s="8" t="s">
        <v>20</v>
      </c>
      <c r="I6" s="39" t="s">
        <v>7</v>
      </c>
      <c r="J6" s="39" t="s">
        <v>8</v>
      </c>
      <c r="K6" s="8" t="s">
        <v>18</v>
      </c>
      <c r="L6" s="32" t="s">
        <v>27</v>
      </c>
      <c r="M6" s="39" t="s">
        <v>22</v>
      </c>
      <c r="N6" s="60"/>
      <c r="O6" s="61"/>
    </row>
    <row r="7" spans="1:16" ht="22.5" customHeight="1">
      <c r="A7" s="63"/>
      <c r="B7" s="64"/>
      <c r="C7" s="64"/>
      <c r="D7" s="55"/>
      <c r="E7" s="7" t="s">
        <v>9</v>
      </c>
      <c r="F7" s="8" t="s">
        <v>12</v>
      </c>
      <c r="G7" s="32" t="s">
        <v>26</v>
      </c>
      <c r="H7" s="32" t="s">
        <v>14</v>
      </c>
      <c r="I7" s="8" t="s">
        <v>13</v>
      </c>
      <c r="J7" s="8" t="s">
        <v>10</v>
      </c>
      <c r="K7" s="32" t="s">
        <v>19</v>
      </c>
      <c r="L7" s="6" t="s">
        <v>16</v>
      </c>
      <c r="M7" s="8" t="s">
        <v>1</v>
      </c>
      <c r="N7" s="60"/>
      <c r="O7" s="61"/>
    </row>
    <row r="8" spans="1:16" ht="22.5" customHeight="1">
      <c r="A8" s="65"/>
      <c r="B8" s="56"/>
      <c r="C8" s="56"/>
      <c r="D8" s="57"/>
      <c r="E8" s="9"/>
      <c r="F8" s="11"/>
      <c r="G8" s="10"/>
      <c r="H8" s="26" t="s">
        <v>15</v>
      </c>
      <c r="I8" s="11"/>
      <c r="J8" s="11"/>
      <c r="K8" s="26" t="s">
        <v>29</v>
      </c>
      <c r="L8" s="9"/>
      <c r="M8" s="11"/>
      <c r="N8" s="62"/>
      <c r="O8" s="59"/>
    </row>
    <row r="9" spans="1:16" s="15" customFormat="1" ht="3" customHeight="1">
      <c r="A9" s="36"/>
      <c r="B9" s="36"/>
      <c r="C9" s="36"/>
      <c r="D9" s="35"/>
      <c r="E9" s="22"/>
      <c r="F9" s="8"/>
      <c r="G9" s="33"/>
      <c r="H9" s="32"/>
      <c r="I9" s="8"/>
      <c r="J9" s="8"/>
      <c r="K9" s="33"/>
      <c r="L9" s="32"/>
      <c r="M9" s="8"/>
      <c r="N9" s="28"/>
      <c r="O9" s="27"/>
    </row>
    <row r="10" spans="1:16" s="23" customFormat="1">
      <c r="A10" s="50" t="s">
        <v>3</v>
      </c>
      <c r="B10" s="50"/>
      <c r="C10" s="50"/>
      <c r="D10" s="51"/>
      <c r="E10" s="45">
        <f>SUM(E11:E25,E37:E44)</f>
        <v>31</v>
      </c>
      <c r="F10" s="45">
        <f t="shared" ref="F10:M10" si="0">SUM(F11:F25,F37:F44)</f>
        <v>120</v>
      </c>
      <c r="G10" s="45">
        <f t="shared" si="0"/>
        <v>41</v>
      </c>
      <c r="H10" s="45">
        <f t="shared" si="0"/>
        <v>209</v>
      </c>
      <c r="I10" s="45">
        <f t="shared" si="0"/>
        <v>2</v>
      </c>
      <c r="J10" s="45">
        <f t="shared" si="0"/>
        <v>18</v>
      </c>
      <c r="K10" s="45">
        <f>SUM(K11:K25,K37:K44)</f>
        <v>128</v>
      </c>
      <c r="L10" s="45">
        <f t="shared" si="0"/>
        <v>26</v>
      </c>
      <c r="M10" s="45">
        <f t="shared" si="0"/>
        <v>0</v>
      </c>
      <c r="N10" s="13"/>
      <c r="O10" s="12" t="s">
        <v>0</v>
      </c>
      <c r="P10" s="20"/>
    </row>
    <row r="11" spans="1:16">
      <c r="A11" s="16" t="s">
        <v>30</v>
      </c>
      <c r="B11" s="16"/>
      <c r="C11" s="16"/>
      <c r="D11" s="19"/>
      <c r="E11" s="41" t="s">
        <v>84</v>
      </c>
      <c r="F11" s="41" t="s">
        <v>84</v>
      </c>
      <c r="G11" s="41">
        <v>1</v>
      </c>
      <c r="H11" s="41" t="s">
        <v>84</v>
      </c>
      <c r="I11" s="41" t="s">
        <v>84</v>
      </c>
      <c r="J11" s="41" t="s">
        <v>84</v>
      </c>
      <c r="K11" s="41" t="s">
        <v>84</v>
      </c>
      <c r="L11" s="41" t="s">
        <v>84</v>
      </c>
      <c r="M11" s="41" t="s">
        <v>84</v>
      </c>
      <c r="N11" s="5"/>
      <c r="O11" s="16" t="s">
        <v>53</v>
      </c>
    </row>
    <row r="12" spans="1:16">
      <c r="A12" s="16" t="s">
        <v>31</v>
      </c>
      <c r="B12" s="16"/>
      <c r="C12" s="16"/>
      <c r="D12" s="19"/>
      <c r="E12" s="41" t="s">
        <v>84</v>
      </c>
      <c r="F12" s="41" t="s">
        <v>84</v>
      </c>
      <c r="G12" s="41" t="s">
        <v>84</v>
      </c>
      <c r="H12" s="41" t="s">
        <v>84</v>
      </c>
      <c r="I12" s="41" t="s">
        <v>84</v>
      </c>
      <c r="J12" s="41" t="s">
        <v>84</v>
      </c>
      <c r="K12" s="41" t="s">
        <v>84</v>
      </c>
      <c r="L12" s="41" t="s">
        <v>84</v>
      </c>
      <c r="M12" s="41" t="s">
        <v>84</v>
      </c>
      <c r="N12" s="5"/>
      <c r="O12" s="16" t="s">
        <v>54</v>
      </c>
    </row>
    <row r="13" spans="1:16">
      <c r="A13" s="16" t="s">
        <v>32</v>
      </c>
      <c r="B13" s="16"/>
      <c r="C13" s="16"/>
      <c r="D13" s="19"/>
      <c r="E13" s="41" t="s">
        <v>84</v>
      </c>
      <c r="F13" s="41" t="s">
        <v>84</v>
      </c>
      <c r="G13" s="41" t="s">
        <v>84</v>
      </c>
      <c r="H13" s="41" t="s">
        <v>84</v>
      </c>
      <c r="I13" s="41" t="s">
        <v>84</v>
      </c>
      <c r="J13" s="41" t="s">
        <v>84</v>
      </c>
      <c r="K13" s="30">
        <v>9</v>
      </c>
      <c r="L13" s="40">
        <v>1</v>
      </c>
      <c r="M13" s="42" t="s">
        <v>84</v>
      </c>
      <c r="N13" s="5"/>
      <c r="O13" s="16" t="s">
        <v>55</v>
      </c>
    </row>
    <row r="14" spans="1:16">
      <c r="A14" s="16" t="s">
        <v>33</v>
      </c>
      <c r="B14" s="16"/>
      <c r="C14" s="16"/>
      <c r="D14" s="19"/>
      <c r="E14" s="41" t="s">
        <v>84</v>
      </c>
      <c r="F14" s="41" t="s">
        <v>84</v>
      </c>
      <c r="G14" s="41" t="s">
        <v>84</v>
      </c>
      <c r="H14" s="41" t="s">
        <v>84</v>
      </c>
      <c r="I14" s="41" t="s">
        <v>84</v>
      </c>
      <c r="J14" s="41" t="s">
        <v>84</v>
      </c>
      <c r="K14" s="41" t="s">
        <v>84</v>
      </c>
      <c r="L14" s="41" t="s">
        <v>84</v>
      </c>
      <c r="M14" s="41" t="s">
        <v>84</v>
      </c>
      <c r="N14" s="5"/>
      <c r="O14" s="16" t="s">
        <v>56</v>
      </c>
    </row>
    <row r="15" spans="1:16">
      <c r="A15" s="16" t="s">
        <v>34</v>
      </c>
      <c r="B15" s="16"/>
      <c r="C15" s="16"/>
      <c r="D15" s="19"/>
      <c r="E15" s="30">
        <v>30</v>
      </c>
      <c r="F15" s="29">
        <f>52</f>
        <v>52</v>
      </c>
      <c r="G15" s="30">
        <v>2</v>
      </c>
      <c r="H15" s="29">
        <v>26</v>
      </c>
      <c r="I15" s="41">
        <f>1</f>
        <v>1</v>
      </c>
      <c r="J15" s="41">
        <v>2</v>
      </c>
      <c r="K15" s="41">
        <f>2</f>
        <v>2</v>
      </c>
      <c r="L15" s="41" t="s">
        <v>84</v>
      </c>
      <c r="M15" s="41" t="s">
        <v>84</v>
      </c>
      <c r="N15" s="5"/>
      <c r="O15" s="16" t="s">
        <v>57</v>
      </c>
    </row>
    <row r="16" spans="1:16">
      <c r="A16" s="16" t="s">
        <v>35</v>
      </c>
      <c r="B16" s="16"/>
      <c r="C16" s="16"/>
      <c r="D16" s="19"/>
      <c r="E16" s="41" t="s">
        <v>84</v>
      </c>
      <c r="F16" s="29">
        <v>2</v>
      </c>
      <c r="G16" s="30">
        <v>3</v>
      </c>
      <c r="H16" s="29">
        <f>2+6</f>
        <v>8</v>
      </c>
      <c r="I16" s="41" t="s">
        <v>84</v>
      </c>
      <c r="J16" s="41">
        <v>1</v>
      </c>
      <c r="K16" s="41">
        <f>1</f>
        <v>1</v>
      </c>
      <c r="L16" s="41">
        <f>1</f>
        <v>1</v>
      </c>
      <c r="M16" s="41" t="s">
        <v>84</v>
      </c>
      <c r="N16" s="5"/>
      <c r="O16" s="16" t="s">
        <v>58</v>
      </c>
    </row>
    <row r="17" spans="1:15">
      <c r="A17" s="16" t="s">
        <v>36</v>
      </c>
      <c r="B17" s="16"/>
      <c r="C17" s="16"/>
      <c r="D17" s="19"/>
      <c r="E17" s="41" t="s">
        <v>84</v>
      </c>
      <c r="F17" s="41">
        <f>2</f>
        <v>2</v>
      </c>
      <c r="G17" s="41">
        <f>9</f>
        <v>9</v>
      </c>
      <c r="H17" s="41" t="s">
        <v>84</v>
      </c>
      <c r="I17" s="41" t="s">
        <v>84</v>
      </c>
      <c r="J17" s="41">
        <v>2</v>
      </c>
      <c r="K17" s="30">
        <f>2</f>
        <v>2</v>
      </c>
      <c r="L17" s="41" t="s">
        <v>84</v>
      </c>
      <c r="M17" s="41" t="s">
        <v>84</v>
      </c>
      <c r="N17" s="5"/>
      <c r="O17" s="16" t="s">
        <v>59</v>
      </c>
    </row>
    <row r="18" spans="1:15">
      <c r="A18" s="16" t="s">
        <v>37</v>
      </c>
      <c r="B18" s="16"/>
      <c r="C18" s="16"/>
      <c r="D18" s="19"/>
      <c r="E18" s="41" t="s">
        <v>84</v>
      </c>
      <c r="F18" s="41" t="s">
        <v>84</v>
      </c>
      <c r="G18" s="41" t="s">
        <v>84</v>
      </c>
      <c r="H18" s="41" t="s">
        <v>84</v>
      </c>
      <c r="I18" s="41" t="s">
        <v>84</v>
      </c>
      <c r="J18" s="41" t="s">
        <v>84</v>
      </c>
      <c r="K18" s="41" t="s">
        <v>84</v>
      </c>
      <c r="L18" s="41" t="s">
        <v>84</v>
      </c>
      <c r="M18" s="41" t="s">
        <v>84</v>
      </c>
      <c r="N18" s="5"/>
      <c r="O18" s="16" t="s">
        <v>60</v>
      </c>
    </row>
    <row r="19" spans="1:15">
      <c r="A19" s="16" t="s">
        <v>38</v>
      </c>
      <c r="B19" s="16"/>
      <c r="C19" s="16"/>
      <c r="D19" s="19"/>
      <c r="E19" s="41" t="s">
        <v>84</v>
      </c>
      <c r="F19" s="41">
        <f>2</f>
        <v>2</v>
      </c>
      <c r="G19" s="41">
        <f>2</f>
        <v>2</v>
      </c>
      <c r="H19" s="41">
        <f>5</f>
        <v>5</v>
      </c>
      <c r="I19" s="41" t="s">
        <v>84</v>
      </c>
      <c r="J19" s="41" t="s">
        <v>84</v>
      </c>
      <c r="K19" s="41">
        <f>5</f>
        <v>5</v>
      </c>
      <c r="L19" s="41">
        <f>3</f>
        <v>3</v>
      </c>
      <c r="M19" s="41" t="s">
        <v>84</v>
      </c>
      <c r="N19" s="5"/>
      <c r="O19" s="16" t="s">
        <v>61</v>
      </c>
    </row>
    <row r="20" spans="1:15">
      <c r="A20" s="16" t="s">
        <v>39</v>
      </c>
      <c r="B20" s="16"/>
      <c r="C20" s="16"/>
      <c r="D20" s="19"/>
      <c r="E20" s="41" t="s">
        <v>84</v>
      </c>
      <c r="F20" s="41">
        <f>19</f>
        <v>19</v>
      </c>
      <c r="G20" s="41" t="s">
        <v>84</v>
      </c>
      <c r="H20" s="41" t="s">
        <v>84</v>
      </c>
      <c r="I20" s="41" t="s">
        <v>84</v>
      </c>
      <c r="J20" s="41">
        <v>3</v>
      </c>
      <c r="K20" s="41">
        <f>4</f>
        <v>4</v>
      </c>
      <c r="L20" s="41">
        <v>1</v>
      </c>
      <c r="M20" s="41" t="s">
        <v>84</v>
      </c>
      <c r="N20" s="5"/>
      <c r="O20" s="16" t="s">
        <v>62</v>
      </c>
    </row>
    <row r="21" spans="1:15">
      <c r="A21" s="16" t="s">
        <v>40</v>
      </c>
      <c r="B21" s="16"/>
      <c r="C21" s="16"/>
      <c r="D21" s="19"/>
      <c r="E21" s="41" t="s">
        <v>84</v>
      </c>
      <c r="F21" s="41" t="s">
        <v>84</v>
      </c>
      <c r="G21" s="41" t="s">
        <v>84</v>
      </c>
      <c r="H21" s="41" t="s">
        <v>84</v>
      </c>
      <c r="I21" s="41" t="s">
        <v>84</v>
      </c>
      <c r="J21" s="41" t="s">
        <v>84</v>
      </c>
      <c r="K21" s="41" t="s">
        <v>84</v>
      </c>
      <c r="L21" s="41" t="s">
        <v>84</v>
      </c>
      <c r="M21" s="41" t="s">
        <v>84</v>
      </c>
      <c r="N21" s="5"/>
      <c r="O21" s="16" t="s">
        <v>63</v>
      </c>
    </row>
    <row r="22" spans="1:15">
      <c r="A22" s="16" t="s">
        <v>41</v>
      </c>
      <c r="B22" s="16"/>
      <c r="C22" s="16"/>
      <c r="D22" s="19"/>
      <c r="E22" s="41" t="s">
        <v>84</v>
      </c>
      <c r="F22" s="41" t="s">
        <v>84</v>
      </c>
      <c r="G22" s="41">
        <f>5</f>
        <v>5</v>
      </c>
      <c r="H22" s="41" t="s">
        <v>84</v>
      </c>
      <c r="I22" s="41" t="s">
        <v>84</v>
      </c>
      <c r="J22" s="41" t="s">
        <v>84</v>
      </c>
      <c r="K22" s="41" t="s">
        <v>84</v>
      </c>
      <c r="L22" s="41" t="s">
        <v>84</v>
      </c>
      <c r="M22" s="41" t="s">
        <v>84</v>
      </c>
      <c r="N22" s="5"/>
      <c r="O22" s="16" t="s">
        <v>64</v>
      </c>
    </row>
    <row r="23" spans="1:15">
      <c r="A23" s="16" t="s">
        <v>42</v>
      </c>
      <c r="B23" s="16"/>
      <c r="C23" s="16"/>
      <c r="D23" s="19"/>
      <c r="E23" s="41" t="s">
        <v>84</v>
      </c>
      <c r="F23" s="29">
        <v>14</v>
      </c>
      <c r="G23" s="30">
        <f>-H231</f>
        <v>0</v>
      </c>
      <c r="H23" s="29">
        <v>1</v>
      </c>
      <c r="I23" s="41" t="s">
        <v>84</v>
      </c>
      <c r="J23" s="29">
        <v>2</v>
      </c>
      <c r="K23" s="41">
        <f>63</f>
        <v>63</v>
      </c>
      <c r="L23" s="41" t="s">
        <v>84</v>
      </c>
      <c r="M23" s="41" t="s">
        <v>84</v>
      </c>
      <c r="N23" s="5"/>
      <c r="O23" s="16" t="s">
        <v>65</v>
      </c>
    </row>
    <row r="24" spans="1:15">
      <c r="A24" s="16" t="s">
        <v>43</v>
      </c>
      <c r="B24" s="16"/>
      <c r="C24" s="16"/>
      <c r="D24" s="19"/>
      <c r="E24" s="41" t="s">
        <v>84</v>
      </c>
      <c r="F24" s="41" t="s">
        <v>84</v>
      </c>
      <c r="G24" s="41" t="s">
        <v>84</v>
      </c>
      <c r="H24" s="41" t="s">
        <v>84</v>
      </c>
      <c r="I24" s="41" t="s">
        <v>84</v>
      </c>
      <c r="J24" s="41" t="s">
        <v>84</v>
      </c>
      <c r="K24" s="41" t="s">
        <v>84</v>
      </c>
      <c r="L24" s="41" t="s">
        <v>84</v>
      </c>
      <c r="M24" s="41" t="s">
        <v>84</v>
      </c>
      <c r="N24" s="5"/>
      <c r="O24" s="16" t="s">
        <v>66</v>
      </c>
    </row>
    <row r="25" spans="1:15">
      <c r="A25" s="16" t="s">
        <v>44</v>
      </c>
      <c r="B25" s="16"/>
      <c r="C25" s="16"/>
      <c r="D25" s="19"/>
      <c r="E25" s="30">
        <v>1</v>
      </c>
      <c r="F25" s="29">
        <f>16+1+1</f>
        <v>18</v>
      </c>
      <c r="G25" s="30">
        <v>2</v>
      </c>
      <c r="H25" s="29">
        <f>106+1</f>
        <v>107</v>
      </c>
      <c r="I25" s="30" t="s">
        <v>84</v>
      </c>
      <c r="J25" s="29">
        <v>2</v>
      </c>
      <c r="K25" s="30">
        <f>25+8</f>
        <v>33</v>
      </c>
      <c r="L25" s="40">
        <f>16+1</f>
        <v>17</v>
      </c>
      <c r="M25" s="42" t="s">
        <v>84</v>
      </c>
      <c r="N25" s="5"/>
      <c r="O25" s="16" t="s">
        <v>67</v>
      </c>
    </row>
    <row r="26" spans="1:15">
      <c r="A26" s="16"/>
      <c r="B26" s="16"/>
      <c r="C26" s="16"/>
      <c r="D26" s="16"/>
      <c r="E26" s="40"/>
      <c r="F26" s="40"/>
      <c r="G26" s="40"/>
      <c r="H26" s="40"/>
      <c r="I26" s="40"/>
      <c r="J26" s="40"/>
      <c r="K26" s="40"/>
      <c r="L26" s="40"/>
      <c r="M26" s="40"/>
      <c r="N26" s="16"/>
      <c r="O26" s="16"/>
    </row>
    <row r="27" spans="1:15">
      <c r="A27" s="16"/>
      <c r="B27" s="16"/>
      <c r="C27" s="16"/>
      <c r="D27" s="16"/>
      <c r="E27" s="40"/>
      <c r="F27" s="40"/>
      <c r="G27" s="40"/>
      <c r="H27" s="40"/>
      <c r="I27" s="40"/>
      <c r="J27" s="40"/>
      <c r="K27" s="40"/>
      <c r="L27" s="40"/>
      <c r="M27" s="40"/>
      <c r="N27" s="16"/>
      <c r="O27" s="16"/>
    </row>
    <row r="28" spans="1:15">
      <c r="A28" s="16"/>
      <c r="B28" s="16"/>
      <c r="C28" s="16"/>
      <c r="D28" s="16"/>
      <c r="E28" s="40"/>
      <c r="F28" s="40"/>
      <c r="G28" s="40"/>
      <c r="H28" s="40"/>
      <c r="I28" s="40"/>
      <c r="J28" s="40"/>
      <c r="K28" s="40"/>
      <c r="L28" s="40"/>
      <c r="M28" s="40"/>
      <c r="N28" s="16"/>
      <c r="O28" s="16"/>
    </row>
    <row r="29" spans="1:15" s="1" customFormat="1">
      <c r="B29" s="1" t="s">
        <v>2</v>
      </c>
      <c r="C29" s="24">
        <v>3.9</v>
      </c>
      <c r="D29" s="1" t="s">
        <v>82</v>
      </c>
    </row>
    <row r="30" spans="1:15" s="17" customFormat="1" ht="18.75" customHeight="1">
      <c r="B30" s="1" t="s">
        <v>25</v>
      </c>
      <c r="C30" s="24">
        <v>3.9</v>
      </c>
      <c r="D30" s="1" t="s">
        <v>83</v>
      </c>
      <c r="E30" s="1"/>
    </row>
    <row r="31" spans="1:15" ht="5.25" customHeight="1"/>
    <row r="32" spans="1:15" ht="22.5" customHeight="1">
      <c r="A32" s="52" t="s">
        <v>23</v>
      </c>
      <c r="B32" s="53"/>
      <c r="C32" s="53"/>
      <c r="D32" s="54"/>
      <c r="E32" s="47" t="s">
        <v>28</v>
      </c>
      <c r="F32" s="48"/>
      <c r="G32" s="48"/>
      <c r="H32" s="48"/>
      <c r="I32" s="48"/>
      <c r="J32" s="48"/>
      <c r="K32" s="48"/>
      <c r="L32" s="48"/>
      <c r="M32" s="49"/>
      <c r="N32" s="46" t="s">
        <v>24</v>
      </c>
      <c r="O32" s="58"/>
    </row>
    <row r="33" spans="1:17" ht="22.5" customHeight="1">
      <c r="A33" s="63"/>
      <c r="B33" s="64"/>
      <c r="C33" s="64"/>
      <c r="D33" s="55"/>
      <c r="E33" s="3"/>
      <c r="F33" s="4"/>
      <c r="G33" s="3"/>
      <c r="H33" s="34" t="s">
        <v>21</v>
      </c>
      <c r="I33" s="3"/>
      <c r="J33" s="31"/>
      <c r="K33" s="18" t="s">
        <v>17</v>
      </c>
      <c r="L33" s="37" t="s">
        <v>11</v>
      </c>
      <c r="M33" s="38"/>
      <c r="N33" s="60"/>
      <c r="O33" s="61"/>
    </row>
    <row r="34" spans="1:17" ht="22.5" customHeight="1">
      <c r="A34" s="63"/>
      <c r="B34" s="64"/>
      <c r="C34" s="64"/>
      <c r="D34" s="55"/>
      <c r="E34" s="8" t="s">
        <v>4</v>
      </c>
      <c r="F34" s="37" t="s">
        <v>5</v>
      </c>
      <c r="G34" s="39" t="s">
        <v>6</v>
      </c>
      <c r="H34" s="8" t="s">
        <v>20</v>
      </c>
      <c r="I34" s="39" t="s">
        <v>7</v>
      </c>
      <c r="J34" s="39" t="s">
        <v>8</v>
      </c>
      <c r="K34" s="8" t="s">
        <v>18</v>
      </c>
      <c r="L34" s="32" t="s">
        <v>27</v>
      </c>
      <c r="M34" s="39" t="s">
        <v>22</v>
      </c>
      <c r="N34" s="60"/>
      <c r="O34" s="61"/>
    </row>
    <row r="35" spans="1:17" ht="22.5" customHeight="1">
      <c r="A35" s="63"/>
      <c r="B35" s="64"/>
      <c r="C35" s="64"/>
      <c r="D35" s="55"/>
      <c r="E35" s="7" t="s">
        <v>9</v>
      </c>
      <c r="F35" s="8" t="s">
        <v>12</v>
      </c>
      <c r="G35" s="32" t="s">
        <v>26</v>
      </c>
      <c r="H35" s="32" t="s">
        <v>14</v>
      </c>
      <c r="I35" s="8" t="s">
        <v>13</v>
      </c>
      <c r="J35" s="8" t="s">
        <v>10</v>
      </c>
      <c r="K35" s="32" t="s">
        <v>19</v>
      </c>
      <c r="L35" s="6" t="s">
        <v>16</v>
      </c>
      <c r="M35" s="8" t="s">
        <v>1</v>
      </c>
      <c r="N35" s="60"/>
      <c r="O35" s="61"/>
    </row>
    <row r="36" spans="1:17" ht="22.5" customHeight="1">
      <c r="A36" s="65"/>
      <c r="B36" s="56"/>
      <c r="C36" s="56"/>
      <c r="D36" s="57"/>
      <c r="E36" s="9"/>
      <c r="F36" s="11"/>
      <c r="G36" s="10"/>
      <c r="H36" s="26" t="s">
        <v>15</v>
      </c>
      <c r="I36" s="11"/>
      <c r="J36" s="11"/>
      <c r="K36" s="26" t="s">
        <v>29</v>
      </c>
      <c r="L36" s="9"/>
      <c r="M36" s="11"/>
      <c r="N36" s="62"/>
      <c r="O36" s="59"/>
    </row>
    <row r="37" spans="1:17">
      <c r="A37" s="16" t="s">
        <v>45</v>
      </c>
      <c r="B37" s="16"/>
      <c r="C37" s="16"/>
      <c r="D37" s="19"/>
      <c r="E37" s="41" t="s">
        <v>84</v>
      </c>
      <c r="F37" s="41" t="s">
        <v>84</v>
      </c>
      <c r="G37" s="30">
        <v>1</v>
      </c>
      <c r="H37" s="42">
        <v>1</v>
      </c>
      <c r="I37" s="42" t="s">
        <v>84</v>
      </c>
      <c r="J37" s="42" t="s">
        <v>84</v>
      </c>
      <c r="K37" s="42" t="s">
        <v>84</v>
      </c>
      <c r="L37" s="42" t="s">
        <v>84</v>
      </c>
      <c r="M37" s="42" t="s">
        <v>84</v>
      </c>
      <c r="N37" s="5"/>
      <c r="O37" s="16" t="s">
        <v>68</v>
      </c>
    </row>
    <row r="38" spans="1:17">
      <c r="A38" s="16" t="s">
        <v>46</v>
      </c>
      <c r="B38" s="16"/>
      <c r="C38" s="16"/>
      <c r="D38" s="19"/>
      <c r="E38" s="41" t="s">
        <v>84</v>
      </c>
      <c r="F38" s="29">
        <v>1</v>
      </c>
      <c r="G38" s="30">
        <f>3+3</f>
        <v>6</v>
      </c>
      <c r="H38" s="29">
        <v>11</v>
      </c>
      <c r="I38" s="42" t="s">
        <v>84</v>
      </c>
      <c r="J38" s="42" t="s">
        <v>84</v>
      </c>
      <c r="K38" s="42" t="s">
        <v>84</v>
      </c>
      <c r="L38" s="42" t="s">
        <v>84</v>
      </c>
      <c r="M38" s="42" t="s">
        <v>84</v>
      </c>
      <c r="N38" s="5"/>
      <c r="O38" s="16" t="s">
        <v>69</v>
      </c>
    </row>
    <row r="39" spans="1:17">
      <c r="A39" s="16" t="s">
        <v>47</v>
      </c>
      <c r="B39" s="16"/>
      <c r="C39" s="16"/>
      <c r="D39" s="19"/>
      <c r="E39" s="41" t="s">
        <v>84</v>
      </c>
      <c r="F39" s="41" t="s">
        <v>84</v>
      </c>
      <c r="G39" s="41" t="s">
        <v>84</v>
      </c>
      <c r="H39" s="41" t="s">
        <v>84</v>
      </c>
      <c r="I39" s="41" t="s">
        <v>84</v>
      </c>
      <c r="J39" s="41" t="s">
        <v>84</v>
      </c>
      <c r="K39" s="41" t="s">
        <v>84</v>
      </c>
      <c r="L39" s="41" t="s">
        <v>84</v>
      </c>
      <c r="M39" s="41" t="s">
        <v>84</v>
      </c>
      <c r="N39" s="5"/>
      <c r="O39" s="16" t="s">
        <v>70</v>
      </c>
    </row>
    <row r="40" spans="1:17">
      <c r="A40" s="16" t="s">
        <v>48</v>
      </c>
      <c r="B40" s="16"/>
      <c r="C40" s="16"/>
      <c r="D40" s="19"/>
      <c r="E40" s="41" t="s">
        <v>84</v>
      </c>
      <c r="F40" s="41">
        <f>1</f>
        <v>1</v>
      </c>
      <c r="G40" s="41" t="s">
        <v>84</v>
      </c>
      <c r="H40" s="29">
        <v>1</v>
      </c>
      <c r="I40" s="41">
        <f>1</f>
        <v>1</v>
      </c>
      <c r="J40" s="41">
        <f>2</f>
        <v>2</v>
      </c>
      <c r="K40" s="41" t="s">
        <v>84</v>
      </c>
      <c r="L40" s="41" t="s">
        <v>84</v>
      </c>
      <c r="M40" s="41" t="s">
        <v>84</v>
      </c>
      <c r="N40" s="5"/>
      <c r="O40" s="16" t="s">
        <v>71</v>
      </c>
    </row>
    <row r="41" spans="1:17">
      <c r="A41" s="16" t="s">
        <v>49</v>
      </c>
      <c r="B41" s="16"/>
      <c r="C41" s="16"/>
      <c r="D41" s="19"/>
      <c r="E41" s="41" t="s">
        <v>84</v>
      </c>
      <c r="F41" s="41" t="s">
        <v>84</v>
      </c>
      <c r="G41" s="41" t="s">
        <v>84</v>
      </c>
      <c r="H41" s="41" t="s">
        <v>84</v>
      </c>
      <c r="I41" s="41" t="s">
        <v>84</v>
      </c>
      <c r="J41" s="41" t="s">
        <v>84</v>
      </c>
      <c r="K41" s="41">
        <f>4</f>
        <v>4</v>
      </c>
      <c r="L41" s="41" t="s">
        <v>84</v>
      </c>
      <c r="M41" s="41" t="s">
        <v>84</v>
      </c>
      <c r="N41" s="5"/>
      <c r="O41" s="16" t="s">
        <v>72</v>
      </c>
    </row>
    <row r="42" spans="1:17">
      <c r="A42" s="16" t="s">
        <v>50</v>
      </c>
      <c r="B42" s="16"/>
      <c r="C42" s="16"/>
      <c r="D42" s="19"/>
      <c r="E42" s="41" t="s">
        <v>84</v>
      </c>
      <c r="F42" s="29">
        <f>6+2</f>
        <v>8</v>
      </c>
      <c r="G42" s="30">
        <f>7+3</f>
        <v>10</v>
      </c>
      <c r="H42" s="29">
        <v>49</v>
      </c>
      <c r="I42" s="41" t="s">
        <v>84</v>
      </c>
      <c r="J42" s="29">
        <v>4</v>
      </c>
      <c r="K42" s="30">
        <f>4+1</f>
        <v>5</v>
      </c>
      <c r="L42" s="29">
        <f>2+1</f>
        <v>3</v>
      </c>
      <c r="M42" s="41" t="s">
        <v>84</v>
      </c>
      <c r="N42" s="5"/>
      <c r="O42" s="16" t="s">
        <v>73</v>
      </c>
    </row>
    <row r="43" spans="1:17">
      <c r="A43" s="16" t="s">
        <v>51</v>
      </c>
      <c r="B43" s="16"/>
      <c r="C43" s="16"/>
      <c r="D43" s="19"/>
      <c r="E43" s="41" t="s">
        <v>84</v>
      </c>
      <c r="F43" s="41">
        <f>1</f>
        <v>1</v>
      </c>
      <c r="G43" s="41" t="s">
        <v>84</v>
      </c>
      <c r="H43" s="41" t="s">
        <v>84</v>
      </c>
      <c r="I43" s="41" t="s">
        <v>84</v>
      </c>
      <c r="J43" s="41" t="s">
        <v>84</v>
      </c>
      <c r="K43" s="41" t="s">
        <v>84</v>
      </c>
      <c r="L43" s="41" t="s">
        <v>84</v>
      </c>
      <c r="M43" s="41" t="s">
        <v>84</v>
      </c>
      <c r="N43" s="5"/>
      <c r="O43" s="16" t="s">
        <v>74</v>
      </c>
    </row>
    <row r="44" spans="1:17">
      <c r="A44" s="21" t="s">
        <v>52</v>
      </c>
      <c r="B44" s="21"/>
      <c r="C44" s="21"/>
      <c r="D44" s="10"/>
      <c r="E44" s="43" t="s">
        <v>84</v>
      </c>
      <c r="F44" s="44" t="s">
        <v>84</v>
      </c>
      <c r="G44" s="44" t="s">
        <v>84</v>
      </c>
      <c r="H44" s="44" t="s">
        <v>84</v>
      </c>
      <c r="I44" s="44" t="s">
        <v>84</v>
      </c>
      <c r="J44" s="44" t="s">
        <v>84</v>
      </c>
      <c r="K44" s="44" t="s">
        <v>84</v>
      </c>
      <c r="L44" s="44" t="s">
        <v>84</v>
      </c>
      <c r="M44" s="44" t="s">
        <v>84</v>
      </c>
      <c r="N44" s="9"/>
      <c r="O44" s="21" t="s">
        <v>75</v>
      </c>
    </row>
    <row r="45" spans="1:17">
      <c r="B45" s="4" t="s">
        <v>76</v>
      </c>
      <c r="C45" s="4"/>
      <c r="D45" s="4"/>
      <c r="E45" s="14"/>
      <c r="F45" s="14"/>
      <c r="G45" s="14"/>
      <c r="H45" s="4"/>
      <c r="I45" s="4" t="s">
        <v>78</v>
      </c>
      <c r="J45" s="14"/>
      <c r="K45" s="14"/>
      <c r="L45" s="14"/>
      <c r="M45" s="14"/>
      <c r="N45" s="25"/>
      <c r="O45" s="15"/>
      <c r="P45" s="15"/>
      <c r="Q45" s="15"/>
    </row>
    <row r="46" spans="1:17">
      <c r="B46" s="4" t="s">
        <v>77</v>
      </c>
      <c r="C46" s="4"/>
      <c r="D46" s="4"/>
      <c r="E46" s="14"/>
      <c r="F46" s="14"/>
      <c r="G46" s="14"/>
      <c r="H46" s="4"/>
      <c r="I46" s="4" t="s">
        <v>79</v>
      </c>
      <c r="J46" s="14"/>
      <c r="K46" s="14"/>
      <c r="L46" s="14"/>
      <c r="M46" s="14"/>
      <c r="N46" s="4"/>
      <c r="O46" s="15"/>
      <c r="P46" s="15"/>
      <c r="Q46" s="15"/>
    </row>
    <row r="47" spans="1:17">
      <c r="B47" s="4"/>
      <c r="C47" s="4"/>
      <c r="D47" s="4"/>
      <c r="E47" s="14"/>
      <c r="F47" s="14"/>
      <c r="G47" s="14"/>
      <c r="H47" s="4"/>
      <c r="I47" s="15"/>
    </row>
    <row r="48" spans="1:17">
      <c r="I48" s="15"/>
    </row>
    <row r="49" spans="9:9">
      <c r="I49" s="15"/>
    </row>
  </sheetData>
  <mergeCells count="7">
    <mergeCell ref="N4:O8"/>
    <mergeCell ref="E4:M4"/>
    <mergeCell ref="A10:D10"/>
    <mergeCell ref="A4:D8"/>
    <mergeCell ref="A32:D36"/>
    <mergeCell ref="E32:M32"/>
    <mergeCell ref="N32:O36"/>
  </mergeCells>
  <phoneticPr fontId="1" type="noConversion"/>
  <printOptions horizontalCentered="1"/>
  <pageMargins left="0.39370078740157483" right="0.19685039370078741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2017-11-02T09:13:07Z</cp:lastPrinted>
  <dcterms:created xsi:type="dcterms:W3CDTF">1997-06-13T10:07:54Z</dcterms:created>
  <dcterms:modified xsi:type="dcterms:W3CDTF">2017-11-29T10:12:50Z</dcterms:modified>
</cp:coreProperties>
</file>