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9" sheetId="1" r:id="rId1"/>
  </sheets>
  <definedNames>
    <definedName name="_xlnm.Print_Area" localSheetId="0">'T-11.9'!$A$1:$O$26</definedName>
  </definedNames>
  <calcPr calcId="125725"/>
</workbook>
</file>

<file path=xl/calcChain.xml><?xml version="1.0" encoding="utf-8"?>
<calcChain xmlns="http://schemas.openxmlformats.org/spreadsheetml/2006/main">
  <c r="E24" i="1"/>
  <c r="E21"/>
  <c r="E20"/>
  <c r="E19"/>
  <c r="E18"/>
  <c r="E17"/>
  <c r="E16"/>
  <c r="E15"/>
  <c r="E14"/>
  <c r="E13"/>
  <c r="E12"/>
  <c r="E11"/>
  <c r="E10"/>
  <c r="E8"/>
  <c r="E7" s="1"/>
  <c r="L7"/>
  <c r="K7"/>
  <c r="I7"/>
  <c r="H7"/>
  <c r="G7"/>
  <c r="F7"/>
</calcChain>
</file>

<file path=xl/sharedStrings.xml><?xml version="1.0" encoding="utf-8"?>
<sst xmlns="http://schemas.openxmlformats.org/spreadsheetml/2006/main" count="96" uniqueCount="61">
  <si>
    <t>ตาราง</t>
  </si>
  <si>
    <t>ปศุสัตว์ จำแนกเป็นรายอำเภอ พ.ศ.  2560</t>
  </si>
  <si>
    <t>Table</t>
  </si>
  <si>
    <t>Livestock by District: 2017</t>
  </si>
  <si>
    <t>อำเภอ</t>
  </si>
  <si>
    <t>โค</t>
  </si>
  <si>
    <t>กระบือ</t>
  </si>
  <si>
    <t>สุกร</t>
  </si>
  <si>
    <t>แพะ</t>
  </si>
  <si>
    <t>แกะ</t>
  </si>
  <si>
    <t>ห่าน</t>
  </si>
  <si>
    <t>ไก่</t>
  </si>
  <si>
    <t>เป็ด</t>
  </si>
  <si>
    <t>District</t>
  </si>
  <si>
    <t>Cattle</t>
  </si>
  <si>
    <t>Buffalo</t>
  </si>
  <si>
    <t>Swine</t>
  </si>
  <si>
    <t>Goat</t>
  </si>
  <si>
    <t>Sheep</t>
  </si>
  <si>
    <t>Goose</t>
  </si>
  <si>
    <t>Chicken</t>
  </si>
  <si>
    <t>Duck</t>
  </si>
  <si>
    <t>รวมยอด</t>
  </si>
  <si>
    <t>-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</si>
  <si>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</si>
  <si>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</si>
  <si>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</si>
  <si>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</si>
  <si>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</si>
  <si>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</si>
  <si>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</si>
  <si>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</si>
  <si>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</si>
  <si>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</si>
  <si>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</si>
  <si>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</si>
  <si>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</si>
  <si>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</si>
  <si>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</si>
  <si>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</si>
  <si>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</si>
  <si>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</si>
  <si>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</si>
  <si>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</si>
  <si>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</si>
  <si>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</si>
  <si>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</si>
  <si>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</si>
  <si>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</si>
  <si>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</si>
  <si>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</si>
  <si>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</si>
  <si>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</si>
  <si>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</si>
  <si>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</si>
  <si>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</si>
  <si>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</si>
  <si>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</si>
  <si>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</si>
  <si>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สำนักงานปศุสัตว์จังหวัดสุรินทร์</t>
  </si>
  <si>
    <t xml:space="preserve">               Source: Surin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</si>
</sst>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5" fillId="2" borderId="1" applyNumberFormat="0" applyFont="0" applyAlignment="0" applyProtection="0"/>
  </cellStyleXfs>
  <cellXfs count="5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Border="1"/>
    <xf numFmtId="0" fontId="2" fillId="0" borderId="10" xfId="0" applyFont="1" applyBorder="1"/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1" fillId="0" borderId="10" xfId="0" applyNumberFormat="1" applyFont="1" applyFill="1" applyBorder="1" applyAlignment="1">
      <alignment horizontal="right" indent="1"/>
    </xf>
    <xf numFmtId="3" fontId="1" fillId="0" borderId="10" xfId="0" applyNumberFormat="1" applyFont="1" applyBorder="1" applyAlignment="1">
      <alignment horizontal="right" indent="1"/>
    </xf>
    <xf numFmtId="3" fontId="1" fillId="0" borderId="0" xfId="0" applyNumberFormat="1" applyFont="1" applyBorder="1"/>
    <xf numFmtId="0" fontId="2" fillId="0" borderId="0" xfId="1" applyFont="1"/>
    <xf numFmtId="0" fontId="2" fillId="0" borderId="0" xfId="0" applyFont="1" applyAlignment="1">
      <alignment horizontal="left"/>
    </xf>
    <xf numFmtId="3" fontId="2" fillId="0" borderId="10" xfId="0" applyNumberFormat="1" applyFont="1" applyFill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2" fillId="0" borderId="0" xfId="0" applyFont="1" applyAlignment="1"/>
    <xf numFmtId="0" fontId="2" fillId="0" borderId="0" xfId="1" applyFont="1" applyBorder="1"/>
    <xf numFmtId="0" fontId="2" fillId="0" borderId="1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</cellXfs>
  <cellStyles count="4">
    <cellStyle name="Normal 2" xfId="1"/>
    <cellStyle name="ปกติ" xfId="0" builtinId="0"/>
    <cellStyle name="ปกติ 2" xfId="2"/>
    <cellStyle name="หมายเหตุ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31"/>
  <sheetViews>
    <sheetView tabSelected="1" view="pageBreakPreview" zoomScale="60" zoomScaleNormal="100" workbookViewId="0">
      <selection activeCell="R26" sqref="R26"/>
    </sheetView>
  </sheetViews>
  <sheetFormatPr defaultColWidth="9.09765625" defaultRowHeight="19.5"/>
  <cols>
    <col min="1" max="1" width="1.8984375" style="48" customWidth="1"/>
    <col min="2" max="2" width="6.09765625" style="48" customWidth="1"/>
    <col min="3" max="3" width="5.296875" style="48" customWidth="1"/>
    <col min="4" max="4" width="7.69921875" style="48" customWidth="1"/>
    <col min="5" max="5" width="12.296875" style="50" customWidth="1"/>
    <col min="6" max="12" width="12.296875" style="48" customWidth="1"/>
    <col min="13" max="13" width="3.59765625" style="48" customWidth="1"/>
    <col min="14" max="14" width="21.69921875" style="48" customWidth="1"/>
    <col min="15" max="15" width="2.296875" style="49" customWidth="1"/>
    <col min="16" max="16" width="4.09765625" style="49" customWidth="1"/>
    <col min="17" max="16384" width="9.09765625" style="49"/>
  </cols>
  <sheetData>
    <row r="1" spans="1:17" s="5" customFormat="1" ht="18.75">
      <c r="A1" s="1"/>
      <c r="B1" s="1" t="s">
        <v>0</v>
      </c>
      <c r="C1" s="2">
        <v>11.8</v>
      </c>
      <c r="D1" s="1" t="s">
        <v>1</v>
      </c>
      <c r="E1" s="3"/>
      <c r="F1" s="1"/>
      <c r="G1" s="1"/>
      <c r="H1" s="1"/>
      <c r="I1" s="1"/>
      <c r="J1" s="1"/>
      <c r="K1" s="1"/>
      <c r="L1" s="1"/>
      <c r="M1" s="4"/>
      <c r="N1" s="4"/>
    </row>
    <row r="2" spans="1:17" s="5" customFormat="1" ht="18.75">
      <c r="A2" s="1"/>
      <c r="B2" s="1" t="s">
        <v>2</v>
      </c>
      <c r="C2" s="2">
        <v>11.8</v>
      </c>
      <c r="D2" s="1" t="s">
        <v>3</v>
      </c>
      <c r="E2" s="3"/>
      <c r="F2" s="1"/>
      <c r="G2" s="1"/>
      <c r="H2" s="1"/>
      <c r="I2" s="1"/>
      <c r="J2" s="1"/>
      <c r="K2" s="1"/>
      <c r="L2" s="1"/>
      <c r="M2" s="4"/>
      <c r="N2" s="4"/>
    </row>
    <row r="3" spans="1:17" s="6" customFormat="1" ht="9" customHeight="1">
      <c r="E3" s="7"/>
      <c r="M3" s="4"/>
      <c r="N3" s="4"/>
    </row>
    <row r="4" spans="1:17" s="4" customFormat="1" ht="24" customHeight="1">
      <c r="A4" s="8" t="s">
        <v>4</v>
      </c>
      <c r="B4" s="8"/>
      <c r="C4" s="8"/>
      <c r="D4" s="9"/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2" t="s">
        <v>10</v>
      </c>
      <c r="K4" s="12" t="s">
        <v>11</v>
      </c>
      <c r="L4" s="11" t="s">
        <v>12</v>
      </c>
      <c r="M4" s="13" t="s">
        <v>13</v>
      </c>
      <c r="N4" s="8"/>
    </row>
    <row r="5" spans="1:17" s="4" customFormat="1" ht="24" customHeight="1">
      <c r="A5" s="14"/>
      <c r="B5" s="14"/>
      <c r="C5" s="14"/>
      <c r="D5" s="15"/>
      <c r="E5" s="16" t="s">
        <v>14</v>
      </c>
      <c r="F5" s="17" t="s">
        <v>15</v>
      </c>
      <c r="G5" s="18" t="s">
        <v>16</v>
      </c>
      <c r="H5" s="17" t="s">
        <v>17</v>
      </c>
      <c r="I5" s="18" t="s">
        <v>18</v>
      </c>
      <c r="J5" s="18" t="s">
        <v>19</v>
      </c>
      <c r="K5" s="18" t="s">
        <v>20</v>
      </c>
      <c r="L5" s="19" t="s">
        <v>21</v>
      </c>
      <c r="M5" s="20"/>
      <c r="N5" s="14"/>
    </row>
    <row r="6" spans="1:17" s="5" customFormat="1" ht="3" customHeight="1">
      <c r="A6" s="21"/>
      <c r="B6" s="21"/>
      <c r="C6" s="21"/>
      <c r="D6" s="21"/>
      <c r="E6" s="22"/>
      <c r="F6" s="23"/>
      <c r="G6" s="24"/>
      <c r="H6" s="23"/>
      <c r="I6" s="24"/>
      <c r="J6" s="24"/>
      <c r="K6" s="6"/>
      <c r="L6" s="24"/>
      <c r="M6" s="25"/>
      <c r="N6" s="21"/>
    </row>
    <row r="7" spans="1:17" s="5" customFormat="1" ht="21.75" customHeight="1">
      <c r="A7" s="21"/>
      <c r="B7" s="26" t="s">
        <v>22</v>
      </c>
      <c r="C7" s="26"/>
      <c r="D7" s="27"/>
      <c r="E7" s="28">
        <f>SUM(E8:E24)</f>
        <v>240171</v>
      </c>
      <c r="F7" s="29">
        <f t="shared" ref="F7:L7" si="0">SUM(F8:F24)</f>
        <v>99488</v>
      </c>
      <c r="G7" s="29">
        <f t="shared" si="0"/>
        <v>55543</v>
      </c>
      <c r="H7" s="29">
        <f t="shared" si="0"/>
        <v>269</v>
      </c>
      <c r="I7" s="29">
        <f t="shared" si="0"/>
        <v>63</v>
      </c>
      <c r="J7" s="29" t="s">
        <v>23</v>
      </c>
      <c r="K7" s="29">
        <f t="shared" si="0"/>
        <v>3160133</v>
      </c>
      <c r="L7" s="29">
        <f t="shared" si="0"/>
        <v>325850</v>
      </c>
      <c r="M7" s="25"/>
      <c r="N7" s="21" t="s">
        <v>24</v>
      </c>
      <c r="Q7" s="30"/>
    </row>
    <row r="8" spans="1:17" s="5" customFormat="1" ht="21.75" customHeight="1">
      <c r="A8" s="31"/>
      <c r="B8" s="32" t="s">
        <v>25</v>
      </c>
      <c r="C8" s="4"/>
      <c r="D8" s="21"/>
      <c r="E8" s="33">
        <f>40902+3</f>
        <v>40905</v>
      </c>
      <c r="F8" s="34">
        <v>12726</v>
      </c>
      <c r="G8" s="35">
        <v>7268</v>
      </c>
      <c r="H8" s="34">
        <v>44</v>
      </c>
      <c r="I8" s="35" t="s">
        <v>23</v>
      </c>
      <c r="J8" s="35" t="s">
        <v>23</v>
      </c>
      <c r="K8" s="36">
        <v>297735</v>
      </c>
      <c r="L8" s="35">
        <v>43212</v>
      </c>
      <c r="M8" s="25"/>
      <c r="N8" s="4" t="s">
        <v>26</v>
      </c>
    </row>
    <row r="9" spans="1:17" s="5" customFormat="1" ht="21.75" customHeight="1">
      <c r="A9" s="31"/>
      <c r="B9" s="37" t="s">
        <v>27</v>
      </c>
      <c r="C9" s="4"/>
      <c r="D9" s="21"/>
      <c r="E9" s="33">
        <v>6173</v>
      </c>
      <c r="F9" s="34">
        <v>1031</v>
      </c>
      <c r="G9" s="35">
        <v>1043</v>
      </c>
      <c r="H9" s="34">
        <v>20</v>
      </c>
      <c r="I9" s="35" t="s">
        <v>23</v>
      </c>
      <c r="J9" s="35" t="s">
        <v>23</v>
      </c>
      <c r="K9" s="36">
        <v>47846</v>
      </c>
      <c r="L9" s="35">
        <v>8541</v>
      </c>
      <c r="M9" s="25"/>
      <c r="N9" s="4" t="s">
        <v>28</v>
      </c>
    </row>
    <row r="10" spans="1:17" s="5" customFormat="1" ht="21.75" customHeight="1">
      <c r="A10" s="31"/>
      <c r="B10" s="32" t="s">
        <v>29</v>
      </c>
      <c r="C10" s="4"/>
      <c r="D10" s="21"/>
      <c r="E10" s="33">
        <f>14945+1</f>
        <v>14946</v>
      </c>
      <c r="F10" s="34">
        <v>5531</v>
      </c>
      <c r="G10" s="35">
        <v>5916</v>
      </c>
      <c r="H10" s="34" t="s">
        <v>23</v>
      </c>
      <c r="I10" s="35" t="s">
        <v>23</v>
      </c>
      <c r="J10" s="35" t="s">
        <v>23</v>
      </c>
      <c r="K10" s="36">
        <v>170466</v>
      </c>
      <c r="L10" s="35">
        <v>24411</v>
      </c>
      <c r="M10" s="25"/>
      <c r="N10" s="4" t="s">
        <v>30</v>
      </c>
    </row>
    <row r="11" spans="1:17" s="5" customFormat="1" ht="21.75" customHeight="1">
      <c r="A11" s="31"/>
      <c r="B11" s="32" t="s">
        <v>31</v>
      </c>
      <c r="C11" s="4"/>
      <c r="D11" s="21"/>
      <c r="E11" s="33">
        <f>6184+4</f>
        <v>6188</v>
      </c>
      <c r="F11" s="34">
        <v>9152</v>
      </c>
      <c r="G11" s="35">
        <v>2769</v>
      </c>
      <c r="H11" s="34">
        <v>4</v>
      </c>
      <c r="I11" s="35">
        <v>1</v>
      </c>
      <c r="J11" s="35" t="s">
        <v>23</v>
      </c>
      <c r="K11" s="36">
        <v>126592</v>
      </c>
      <c r="L11" s="35">
        <v>7476</v>
      </c>
      <c r="M11" s="25"/>
      <c r="N11" s="4" t="s">
        <v>32</v>
      </c>
    </row>
    <row r="12" spans="1:17" s="5" customFormat="1" ht="21.75" customHeight="1">
      <c r="A12" s="38"/>
      <c r="B12" s="32" t="s">
        <v>33</v>
      </c>
      <c r="C12" s="4"/>
      <c r="D12" s="21"/>
      <c r="E12" s="33">
        <f>35277+69</f>
        <v>35346</v>
      </c>
      <c r="F12" s="34">
        <v>12895</v>
      </c>
      <c r="G12" s="35">
        <v>11446</v>
      </c>
      <c r="H12" s="34">
        <v>43</v>
      </c>
      <c r="I12" s="35">
        <v>2</v>
      </c>
      <c r="J12" s="35" t="s">
        <v>23</v>
      </c>
      <c r="K12" s="36">
        <v>306917</v>
      </c>
      <c r="L12" s="35">
        <v>36883</v>
      </c>
      <c r="M12" s="25"/>
      <c r="N12" s="4" t="s">
        <v>34</v>
      </c>
    </row>
    <row r="13" spans="1:17" s="5" customFormat="1" ht="21.75" customHeight="1">
      <c r="A13" s="38"/>
      <c r="B13" s="32" t="s">
        <v>35</v>
      </c>
      <c r="C13" s="4"/>
      <c r="D13" s="21"/>
      <c r="E13" s="33">
        <f>7002</f>
        <v>7002</v>
      </c>
      <c r="F13" s="34">
        <v>4654</v>
      </c>
      <c r="G13" s="35">
        <v>1068</v>
      </c>
      <c r="H13" s="34" t="s">
        <v>23</v>
      </c>
      <c r="I13" s="35" t="s">
        <v>23</v>
      </c>
      <c r="J13" s="35" t="s">
        <v>23</v>
      </c>
      <c r="K13" s="36">
        <v>99773</v>
      </c>
      <c r="L13" s="35">
        <v>7201</v>
      </c>
      <c r="M13" s="25"/>
      <c r="N13" s="4" t="s">
        <v>36</v>
      </c>
    </row>
    <row r="14" spans="1:17" s="5" customFormat="1" ht="21.75" customHeight="1">
      <c r="A14" s="38"/>
      <c r="B14" s="32" t="s">
        <v>37</v>
      </c>
      <c r="C14" s="4"/>
      <c r="D14" s="21"/>
      <c r="E14" s="33">
        <f>16276+919</f>
        <v>17195</v>
      </c>
      <c r="F14" s="34">
        <v>5247</v>
      </c>
      <c r="G14" s="35">
        <v>5168</v>
      </c>
      <c r="H14" s="34">
        <v>1</v>
      </c>
      <c r="I14" s="35">
        <v>4</v>
      </c>
      <c r="J14" s="35" t="s">
        <v>23</v>
      </c>
      <c r="K14" s="36">
        <v>176538</v>
      </c>
      <c r="L14" s="35">
        <v>36795</v>
      </c>
      <c r="M14" s="25"/>
      <c r="N14" s="4" t="s">
        <v>38</v>
      </c>
    </row>
    <row r="15" spans="1:17" s="5" customFormat="1" ht="21.75" customHeight="1">
      <c r="A15" s="38"/>
      <c r="B15" s="32" t="s">
        <v>39</v>
      </c>
      <c r="C15" s="4"/>
      <c r="D15" s="21"/>
      <c r="E15" s="33">
        <f>5654</f>
        <v>5654</v>
      </c>
      <c r="F15" s="34">
        <v>6332</v>
      </c>
      <c r="G15" s="35">
        <v>984</v>
      </c>
      <c r="H15" s="34" t="s">
        <v>23</v>
      </c>
      <c r="I15" s="35" t="s">
        <v>23</v>
      </c>
      <c r="J15" s="35" t="s">
        <v>23</v>
      </c>
      <c r="K15" s="36">
        <v>276863</v>
      </c>
      <c r="L15" s="35">
        <v>3918</v>
      </c>
      <c r="M15" s="25"/>
      <c r="N15" s="4" t="s">
        <v>40</v>
      </c>
    </row>
    <row r="16" spans="1:17" s="5" customFormat="1" ht="21.75" customHeight="1">
      <c r="A16" s="38"/>
      <c r="B16" s="32" t="s">
        <v>41</v>
      </c>
      <c r="C16" s="4"/>
      <c r="D16" s="21"/>
      <c r="E16" s="33">
        <f>39260+75</f>
        <v>39335</v>
      </c>
      <c r="F16" s="34">
        <v>18406</v>
      </c>
      <c r="G16" s="35">
        <v>3466</v>
      </c>
      <c r="H16" s="34">
        <v>83</v>
      </c>
      <c r="I16" s="35">
        <v>2</v>
      </c>
      <c r="J16" s="35" t="s">
        <v>23</v>
      </c>
      <c r="K16" s="36">
        <v>517122</v>
      </c>
      <c r="L16" s="35">
        <v>81315</v>
      </c>
      <c r="M16" s="25"/>
      <c r="N16" s="4" t="s">
        <v>42</v>
      </c>
    </row>
    <row r="17" spans="1:14" s="5" customFormat="1" ht="21.75" customHeight="1">
      <c r="A17" s="38"/>
      <c r="B17" s="32" t="s">
        <v>43</v>
      </c>
      <c r="C17" s="4"/>
      <c r="D17" s="21"/>
      <c r="E17" s="33">
        <f>13761+3</f>
        <v>13764</v>
      </c>
      <c r="F17" s="34">
        <v>5018</v>
      </c>
      <c r="G17" s="35">
        <v>3896</v>
      </c>
      <c r="H17" s="34">
        <v>52</v>
      </c>
      <c r="I17" s="35">
        <v>34</v>
      </c>
      <c r="J17" s="35" t="s">
        <v>23</v>
      </c>
      <c r="K17" s="36">
        <v>188126</v>
      </c>
      <c r="L17" s="35">
        <v>23379</v>
      </c>
      <c r="M17" s="25"/>
      <c r="N17" s="4" t="s">
        <v>44</v>
      </c>
    </row>
    <row r="18" spans="1:14" s="5" customFormat="1" ht="21.75" customHeight="1">
      <c r="A18" s="38"/>
      <c r="B18" s="32" t="s">
        <v>45</v>
      </c>
      <c r="C18" s="4"/>
      <c r="D18" s="21"/>
      <c r="E18" s="33">
        <f>9940</f>
        <v>9940</v>
      </c>
      <c r="F18" s="34">
        <v>3319</v>
      </c>
      <c r="G18" s="35">
        <v>4531</v>
      </c>
      <c r="H18" s="34" t="s">
        <v>23</v>
      </c>
      <c r="I18" s="35" t="s">
        <v>23</v>
      </c>
      <c r="J18" s="35" t="s">
        <v>23</v>
      </c>
      <c r="K18" s="36">
        <v>73486</v>
      </c>
      <c r="L18" s="35">
        <v>9969</v>
      </c>
      <c r="M18" s="25"/>
      <c r="N18" s="4" t="s">
        <v>46</v>
      </c>
    </row>
    <row r="19" spans="1:14" s="5" customFormat="1" ht="21.75" customHeight="1">
      <c r="A19" s="38"/>
      <c r="B19" s="32" t="s">
        <v>47</v>
      </c>
      <c r="C19" s="4"/>
      <c r="D19" s="21"/>
      <c r="E19" s="33">
        <f>15906</f>
        <v>15906</v>
      </c>
      <c r="F19" s="34">
        <v>3775</v>
      </c>
      <c r="G19" s="35">
        <v>317</v>
      </c>
      <c r="H19" s="34" t="s">
        <v>23</v>
      </c>
      <c r="I19" s="35" t="s">
        <v>23</v>
      </c>
      <c r="J19" s="35" t="s">
        <v>23</v>
      </c>
      <c r="K19" s="36">
        <v>28226</v>
      </c>
      <c r="L19" s="35">
        <v>1399</v>
      </c>
      <c r="M19" s="25"/>
      <c r="N19" s="4" t="s">
        <v>48</v>
      </c>
    </row>
    <row r="20" spans="1:14" s="5" customFormat="1" ht="21.75" customHeight="1">
      <c r="A20" s="38"/>
      <c r="B20" s="4" t="s">
        <v>49</v>
      </c>
      <c r="C20" s="4"/>
      <c r="D20" s="21"/>
      <c r="E20" s="33">
        <f>4342</f>
        <v>4342</v>
      </c>
      <c r="F20" s="34">
        <v>480</v>
      </c>
      <c r="G20" s="35">
        <v>811</v>
      </c>
      <c r="H20" s="34">
        <v>12</v>
      </c>
      <c r="I20" s="35" t="s">
        <v>23</v>
      </c>
      <c r="J20" s="35" t="s">
        <v>23</v>
      </c>
      <c r="K20" s="36">
        <v>140110</v>
      </c>
      <c r="L20" s="35">
        <v>8123</v>
      </c>
      <c r="M20" s="25"/>
      <c r="N20" s="4" t="s">
        <v>50</v>
      </c>
    </row>
    <row r="21" spans="1:14" s="5" customFormat="1" ht="21.75" customHeight="1">
      <c r="A21" s="38"/>
      <c r="B21" s="4" t="s">
        <v>51</v>
      </c>
      <c r="C21" s="4"/>
      <c r="D21" s="21"/>
      <c r="E21" s="33">
        <f>4267+4</f>
        <v>4271</v>
      </c>
      <c r="F21" s="34">
        <v>1231</v>
      </c>
      <c r="G21" s="35">
        <v>2734</v>
      </c>
      <c r="H21" s="34" t="s">
        <v>23</v>
      </c>
      <c r="I21" s="35" t="s">
        <v>23</v>
      </c>
      <c r="J21" s="35" t="s">
        <v>23</v>
      </c>
      <c r="K21" s="36">
        <v>531146</v>
      </c>
      <c r="L21" s="35">
        <v>10505</v>
      </c>
      <c r="M21" s="25"/>
      <c r="N21" s="4" t="s">
        <v>52</v>
      </c>
    </row>
    <row r="22" spans="1:14" s="6" customFormat="1" ht="21.75" customHeight="1">
      <c r="A22" s="38"/>
      <c r="B22" s="4" t="s">
        <v>53</v>
      </c>
      <c r="C22" s="4"/>
      <c r="E22" s="33">
        <v>7881</v>
      </c>
      <c r="F22" s="34">
        <v>4789</v>
      </c>
      <c r="G22" s="35">
        <v>2769</v>
      </c>
      <c r="H22" s="34">
        <v>7</v>
      </c>
      <c r="I22" s="35" t="s">
        <v>23</v>
      </c>
      <c r="J22" s="35" t="s">
        <v>23</v>
      </c>
      <c r="K22" s="36">
        <v>88368</v>
      </c>
      <c r="L22" s="35">
        <v>12751</v>
      </c>
      <c r="M22" s="39"/>
      <c r="N22" s="4" t="s">
        <v>54</v>
      </c>
    </row>
    <row r="23" spans="1:14" s="6" customFormat="1" ht="21.75" customHeight="1">
      <c r="A23" s="38"/>
      <c r="B23" s="4" t="s">
        <v>55</v>
      </c>
      <c r="C23" s="38"/>
      <c r="E23" s="33">
        <v>5557</v>
      </c>
      <c r="F23" s="34">
        <v>3263</v>
      </c>
      <c r="G23" s="35">
        <v>971</v>
      </c>
      <c r="H23" s="34">
        <v>3</v>
      </c>
      <c r="I23" s="35">
        <v>20</v>
      </c>
      <c r="J23" s="35" t="s">
        <v>23</v>
      </c>
      <c r="K23" s="36">
        <v>39132</v>
      </c>
      <c r="L23" s="35">
        <v>3810</v>
      </c>
      <c r="M23" s="39"/>
      <c r="N23" s="4" t="s">
        <v>56</v>
      </c>
    </row>
    <row r="24" spans="1:14" s="6" customFormat="1" ht="21.75" customHeight="1">
      <c r="A24" s="38"/>
      <c r="B24" s="6" t="s">
        <v>57</v>
      </c>
      <c r="C24" s="38"/>
      <c r="E24" s="33">
        <f>5751+15</f>
        <v>5766</v>
      </c>
      <c r="F24" s="34">
        <v>1639</v>
      </c>
      <c r="G24" s="35">
        <v>386</v>
      </c>
      <c r="H24" s="34" t="s">
        <v>23</v>
      </c>
      <c r="I24" s="35" t="s">
        <v>23</v>
      </c>
      <c r="J24" s="35" t="s">
        <v>23</v>
      </c>
      <c r="K24" s="36">
        <v>51687</v>
      </c>
      <c r="L24" s="35">
        <v>6162</v>
      </c>
      <c r="M24" s="39"/>
      <c r="N24" s="6" t="s">
        <v>58</v>
      </c>
    </row>
    <row r="25" spans="1:14" s="6" customFormat="1" ht="3" customHeight="1">
      <c r="A25" s="40"/>
      <c r="B25" s="40"/>
      <c r="C25" s="40"/>
      <c r="D25" s="41"/>
      <c r="E25" s="42"/>
      <c r="F25" s="41"/>
      <c r="G25" s="43"/>
      <c r="H25" s="41"/>
      <c r="I25" s="43"/>
      <c r="J25" s="43"/>
      <c r="K25" s="40"/>
      <c r="L25" s="43"/>
      <c r="M25" s="44"/>
      <c r="N25" s="40"/>
    </row>
    <row r="26" spans="1:14" s="47" customFormat="1" ht="24.75" customHeight="1">
      <c r="A26" s="45"/>
      <c r="B26" s="45" t="s">
        <v>59</v>
      </c>
      <c r="C26" s="45"/>
      <c r="D26" s="45"/>
      <c r="E26" s="46"/>
      <c r="F26" s="45"/>
      <c r="I26" s="45" t="s">
        <v>60</v>
      </c>
      <c r="J26" s="45"/>
      <c r="K26" s="45"/>
      <c r="L26" s="45"/>
      <c r="M26" s="45"/>
      <c r="N26" s="45"/>
    </row>
    <row r="27" spans="1:14">
      <c r="B27" s="49"/>
      <c r="C27" s="49"/>
      <c r="D27" s="49"/>
    </row>
    <row r="30" spans="1:14">
      <c r="L30" s="50"/>
      <c r="M30" s="50"/>
      <c r="N30" s="50"/>
    </row>
    <row r="31" spans="1:14">
      <c r="L31" s="50"/>
      <c r="M31" s="50"/>
      <c r="N31" s="50"/>
    </row>
  </sheetData>
  <mergeCells count="3">
    <mergeCell ref="A4:D5"/>
    <mergeCell ref="M4:N5"/>
    <mergeCell ref="B7:D7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2018-11-06T02:21:37Z</dcterms:created>
  <dcterms:modified xsi:type="dcterms:W3CDTF">2018-11-06T02:21:43Z</dcterms:modified>
</cp:coreProperties>
</file>