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0785" yWindow="-15" windowWidth="10860" windowHeight="9780" tabRatio="588" activeTab="8"/>
  </bookViews>
  <sheets>
    <sheet name="T-1.1" sheetId="3" r:id="rId1"/>
    <sheet name="T-1.2" sheetId="7" r:id="rId2"/>
    <sheet name="T-1.3" sheetId="5" r:id="rId3"/>
    <sheet name="T-1.4" sheetId="15" r:id="rId4"/>
    <sheet name="T-1.5" sheetId="1" r:id="rId5"/>
    <sheet name="T-1.6" sheetId="2" r:id="rId6"/>
    <sheet name="T-1.7" sheetId="16" r:id="rId7"/>
    <sheet name="T-1.8" sheetId="12" r:id="rId8"/>
    <sheet name="T-1.9" sheetId="13" r:id="rId9"/>
    <sheet name="T-1.10" sheetId="14" r:id="rId10"/>
    <sheet name="T-1.11" sheetId="11" r:id="rId11"/>
    <sheet name="T-1.12" sheetId="10" r:id="rId12"/>
  </sheets>
  <definedNames>
    <definedName name="_xlnm.Print_Area" localSheetId="0">'T-1.1'!$A$1:$S$60</definedName>
    <definedName name="_xlnm.Print_Area" localSheetId="9">'T-1.10'!$A$1:$P$43</definedName>
    <definedName name="_xlnm.Print_Area" localSheetId="10">'T-1.11'!$A$1:$Q$36</definedName>
    <definedName name="_xlnm.Print_Area" localSheetId="11">'T-1.12'!$A$1:$M$73</definedName>
    <definedName name="_xlnm.Print_Area" localSheetId="1">'T-1.2'!$A$1:$R$121</definedName>
    <definedName name="_xlnm.Print_Area" localSheetId="2">'T-1.3'!$A$1:$AE$91</definedName>
    <definedName name="_xlnm.Print_Area" localSheetId="3">'T-1.4'!$A$1:$T$76</definedName>
    <definedName name="_xlnm.Print_Area" localSheetId="4">'T-1.5'!$A$1:$O$29</definedName>
    <definedName name="_xlnm.Print_Area" localSheetId="5">'T-1.6'!$A$1:$U$60</definedName>
    <definedName name="_xlnm.Print_Area" localSheetId="6">'T-1.7'!$A$1:$L$30</definedName>
    <definedName name="_xlnm.Print_Area" localSheetId="7">'T-1.8'!$A$1:$R$58</definedName>
    <definedName name="_xlnm.Print_Area" localSheetId="8">'T-1.9'!$A$1:$P$40</definedName>
  </definedNames>
  <calcPr calcId="144525"/>
</workbook>
</file>

<file path=xl/calcChain.xml><?xml version="1.0" encoding="utf-8"?>
<calcChain xmlns="http://schemas.openxmlformats.org/spreadsheetml/2006/main">
  <c r="V6" i="7" l="1"/>
  <c r="U6" i="7"/>
  <c r="U5" i="7"/>
  <c r="T7" i="7"/>
  <c r="U7" i="7"/>
  <c r="T8" i="7"/>
  <c r="T9" i="7"/>
  <c r="H8" i="16"/>
  <c r="H9" i="16"/>
  <c r="H10" i="16"/>
  <c r="H11" i="16"/>
  <c r="H12" i="16"/>
  <c r="H13" i="16"/>
  <c r="H14" i="16"/>
  <c r="H15" i="16"/>
  <c r="H16" i="16"/>
  <c r="H7" i="16"/>
  <c r="G9" i="16"/>
  <c r="G8" i="16"/>
  <c r="G7" i="16"/>
  <c r="G10" i="16"/>
  <c r="G11" i="16"/>
  <c r="G12" i="16"/>
  <c r="G13" i="16"/>
  <c r="G14" i="16"/>
  <c r="G15" i="16"/>
  <c r="G16" i="16"/>
  <c r="M10" i="3" l="1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39" i="3"/>
  <c r="M40" i="3"/>
  <c r="M41" i="3"/>
  <c r="M42" i="3"/>
  <c r="M43" i="3"/>
  <c r="M44" i="3"/>
  <c r="M9" i="3"/>
  <c r="F60" i="10"/>
  <c r="G60" i="10"/>
  <c r="H60" i="10"/>
  <c r="I60" i="10"/>
  <c r="E60" i="10"/>
  <c r="F54" i="10"/>
  <c r="G54" i="10"/>
  <c r="H54" i="10"/>
  <c r="I54" i="10"/>
  <c r="E54" i="10"/>
  <c r="F45" i="10"/>
  <c r="G45" i="10"/>
  <c r="H45" i="10"/>
  <c r="I45" i="10"/>
  <c r="E45" i="10"/>
  <c r="F29" i="10"/>
  <c r="G29" i="10"/>
  <c r="H29" i="10"/>
  <c r="I29" i="10"/>
  <c r="E29" i="10"/>
  <c r="F24" i="10"/>
  <c r="G24" i="10"/>
  <c r="H24" i="10"/>
  <c r="I24" i="10"/>
  <c r="E24" i="10"/>
  <c r="F17" i="10"/>
  <c r="G17" i="10"/>
  <c r="H17" i="10"/>
  <c r="I17" i="10"/>
  <c r="E17" i="10"/>
  <c r="F9" i="10"/>
  <c r="G9" i="10"/>
  <c r="H9" i="10"/>
  <c r="I9" i="10"/>
  <c r="E9" i="10"/>
  <c r="F9" i="14" l="1"/>
  <c r="G9" i="14"/>
  <c r="H9" i="14"/>
  <c r="I9" i="14"/>
  <c r="J9" i="14"/>
  <c r="K9" i="14"/>
  <c r="L9" i="14"/>
  <c r="M9" i="14"/>
  <c r="E9" i="14"/>
  <c r="J7" i="12"/>
  <c r="K7" i="12"/>
  <c r="L7" i="12"/>
  <c r="M7" i="12"/>
  <c r="N7" i="12"/>
  <c r="I7" i="12"/>
  <c r="F7" i="12"/>
  <c r="G7" i="12"/>
  <c r="H7" i="12"/>
  <c r="E7" i="12"/>
  <c r="L44" i="3" l="1"/>
  <c r="L43" i="3"/>
  <c r="L42" i="3"/>
  <c r="L41" i="3"/>
  <c r="L40" i="3"/>
  <c r="L39" i="3"/>
  <c r="K44" i="3"/>
  <c r="K43" i="3"/>
  <c r="K41" i="3"/>
  <c r="K40" i="3"/>
  <c r="K39" i="3"/>
  <c r="J44" i="3"/>
  <c r="J43" i="3"/>
  <c r="J42" i="3"/>
  <c r="J41" i="3"/>
  <c r="J40" i="3"/>
  <c r="J39" i="3"/>
  <c r="L28" i="3"/>
  <c r="L27" i="3"/>
  <c r="L26" i="3"/>
  <c r="L25" i="3"/>
  <c r="L24" i="3"/>
  <c r="L23" i="3"/>
  <c r="L22" i="3"/>
  <c r="L21" i="3"/>
  <c r="L20" i="3"/>
  <c r="L18" i="3"/>
  <c r="L17" i="3"/>
  <c r="L16" i="3"/>
  <c r="L15" i="3"/>
  <c r="L14" i="3"/>
  <c r="L12" i="3"/>
  <c r="L11" i="3"/>
  <c r="L10" i="3"/>
  <c r="L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2" i="3"/>
  <c r="K11" i="3"/>
  <c r="K10" i="3"/>
  <c r="K9" i="3"/>
  <c r="J28" i="3"/>
  <c r="J27" i="3"/>
  <c r="J26" i="3"/>
  <c r="J25" i="3"/>
  <c r="J24" i="3"/>
  <c r="J23" i="3"/>
  <c r="J22" i="3"/>
  <c r="J21" i="3"/>
  <c r="J20" i="3"/>
  <c r="J19" i="3"/>
  <c r="J18" i="3"/>
  <c r="J16" i="3"/>
  <c r="J15" i="3"/>
  <c r="J14" i="3"/>
  <c r="J13" i="3"/>
  <c r="J12" i="3"/>
  <c r="J11" i="3"/>
  <c r="J10" i="3"/>
  <c r="J9" i="3"/>
</calcChain>
</file>

<file path=xl/sharedStrings.xml><?xml version="1.0" encoding="utf-8"?>
<sst xmlns="http://schemas.openxmlformats.org/spreadsheetml/2006/main" count="1243" uniqueCount="486">
  <si>
    <t>ตาราง</t>
  </si>
  <si>
    <t>รวม</t>
  </si>
  <si>
    <t>ชาย</t>
  </si>
  <si>
    <t>หญิง</t>
  </si>
  <si>
    <t>การเกิด</t>
  </si>
  <si>
    <t>ในเขตเทศบาล</t>
  </si>
  <si>
    <t>นอกเขตเทศบาล</t>
  </si>
  <si>
    <t>Total</t>
  </si>
  <si>
    <t>Male</t>
  </si>
  <si>
    <t>Female</t>
  </si>
  <si>
    <t>การตาย</t>
  </si>
  <si>
    <t>Population density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</si>
  <si>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</si>
  <si>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</si>
  <si>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</si>
  <si>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</si>
  <si>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</si>
  <si>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</si>
  <si>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</si>
  <si>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</si>
  <si>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</si>
  <si>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</si>
  <si>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</si>
  <si>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</si>
  <si>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</si>
  <si>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</si>
  <si>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</si>
  <si>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</si>
  <si>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</si>
  <si>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</si>
  <si>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</si>
  <si>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</si>
  <si>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Births</t>
  </si>
  <si>
    <t>Deaths</t>
  </si>
  <si>
    <t>ปี</t>
  </si>
  <si>
    <t>ประเภทของที่อยู่อาศัย</t>
  </si>
  <si>
    <t>บ้านโดด</t>
  </si>
  <si>
    <t>ห้องชุด</t>
  </si>
  <si>
    <t>น้ำฝน</t>
  </si>
  <si>
    <t>(ต่อ ตร. กม.)</t>
  </si>
  <si>
    <t xml:space="preserve">Registered - in </t>
  </si>
  <si>
    <t>Registered - out</t>
  </si>
  <si>
    <t>ความหนาแน่น</t>
  </si>
  <si>
    <t>ของประชากร</t>
  </si>
  <si>
    <t>Year</t>
  </si>
  <si>
    <t>Detached house</t>
  </si>
  <si>
    <t>Row house</t>
  </si>
  <si>
    <t>ไม่ทราบ</t>
  </si>
  <si>
    <t>Unknown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</si>
  <si>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</si>
  <si>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</si>
  <si>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</si>
  <si>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</si>
  <si>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</si>
  <si>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</si>
  <si>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</si>
  <si>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</si>
  <si>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</si>
  <si>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</si>
  <si>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</si>
  <si>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</si>
  <si>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</si>
  <si>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</si>
  <si>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</si>
  <si>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</si>
  <si>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</si>
  <si>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</si>
  <si>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</si>
  <si>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</si>
  <si>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</si>
  <si>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</si>
  <si>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</si>
  <si>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รวมยอด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</si>
  <si>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</si>
  <si>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</si>
  <si>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</si>
  <si>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</si>
  <si>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</si>
  <si>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</si>
  <si>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</si>
  <si>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</si>
  <si>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</si>
  <si>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</si>
  <si>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</si>
  <si>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</si>
  <si>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</si>
  <si>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</si>
  <si>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</si>
  <si>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</si>
  <si>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</si>
  <si>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</si>
  <si>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</si>
  <si>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</si>
  <si>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</si>
  <si>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</si>
  <si>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</si>
  <si>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</si>
  <si>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</si>
  <si>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</si>
  <si>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</si>
  <si>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</si>
  <si>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</si>
  <si>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</si>
  <si>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</si>
  <si>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</si>
  <si>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</si>
  <si>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        ที่มา:  กรมการปกครอง  กระทรวงมหาดไทย</t>
  </si>
  <si>
    <t>Source:   Department of Provinical Administration,  Ministry of Interior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</si>
  <si>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</si>
  <si>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</si>
  <si>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</si>
  <si>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</si>
  <si>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</si>
  <si>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</si>
  <si>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</si>
  <si>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</si>
  <si>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</si>
  <si>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</si>
  <si>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มากกว่า</t>
  </si>
  <si>
    <t>80 และ</t>
  </si>
  <si>
    <t>over</t>
  </si>
  <si>
    <t xml:space="preserve">80 and 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</si>
  <si>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</si>
  <si>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</si>
  <si>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</si>
  <si>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</si>
  <si>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</si>
  <si>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</si>
  <si>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</si>
  <si>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</si>
  <si>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</si>
  <si>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</si>
  <si>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</si>
  <si>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</si>
  <si>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</si>
  <si>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</si>
  <si>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</si>
  <si>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</si>
  <si>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</si>
  <si>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</si>
  <si>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</si>
  <si>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</si>
  <si>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District</t>
  </si>
  <si>
    <t>อำเภอ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</si>
  <si>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</si>
  <si>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</si>
  <si>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</si>
  <si>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</si>
  <si>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</si>
  <si>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</si>
  <si>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</si>
  <si>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</si>
  <si>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</si>
  <si>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</si>
  <si>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</si>
  <si>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</si>
  <si>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  หมายเหตุ: ไม่ทราบ = ไม่ทราบ/ระบุปีจันทรคติ</t>
  </si>
  <si>
    <t>สมรส Marriage</t>
  </si>
  <si>
    <t>หย่า Divorce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</si>
  <si>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</si>
  <si>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</si>
  <si>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</si>
  <si>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>ประชากร</t>
  </si>
  <si>
    <t>Population</t>
  </si>
  <si>
    <t xml:space="preserve">              อำเภอ และ              เขตการปกครอง</t>
  </si>
  <si>
    <t xml:space="preserve">   หมายเหตุ: </t>
  </si>
  <si>
    <t xml:space="preserve">                  อำเภอ </t>
  </si>
  <si>
    <t xml:space="preserve">District </t>
  </si>
  <si>
    <t>อัตราการเปลี่ยนแปลง</t>
  </si>
  <si>
    <t>(per sq. km.)</t>
  </si>
  <si>
    <t>การย้ายเข้า</t>
  </si>
  <si>
    <t>การย้ายออก</t>
  </si>
  <si>
    <t xml:space="preserve">            ที่มา:  การสำรวจภาวะเศรษฐกิจและสังคมของครัวเรือนจังหวัด_ _ _ _ พ.ศ. _ _ _ _ -  _ _ _ _  สำนักงานสถิติแห่งชาติ</t>
  </si>
  <si>
    <t xml:space="preserve">   Source:   The _ _ _ _- _ _ _ _Household Socio - Economic Survey, _ _ _ _ Province,  National Statistical Office</t>
  </si>
  <si>
    <t>Death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</si>
  <si>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</si>
  <si>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</si>
  <si>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</si>
  <si>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</si>
  <si>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</si>
  <si>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</si>
  <si>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</si>
  <si>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</si>
  <si>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</si>
  <si>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</si>
  <si>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</si>
  <si>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</si>
  <si>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</si>
  <si>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</si>
  <si>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</si>
  <si>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</si>
  <si>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หมวดอายุ (ปี)  Age group (year)</t>
  </si>
  <si>
    <t>Outside piped or underground water</t>
  </si>
  <si>
    <t xml:space="preserve">Inside piped or underground water </t>
  </si>
  <si>
    <t xml:space="preserve">   Note:   Unknown = Unknown/Lunar calendar</t>
  </si>
  <si>
    <t>Infant mortatity</t>
  </si>
  <si>
    <t>Maternal mortality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</si>
  <si>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</si>
  <si>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</si>
  <si>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</si>
  <si>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</si>
  <si>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</si>
  <si>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</si>
  <si>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</si>
  <si>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</si>
  <si>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</si>
  <si>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</si>
  <si>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</si>
  <si>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</si>
  <si>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</si>
  <si>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</si>
  <si>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</si>
  <si>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</si>
  <si>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</si>
  <si>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Oral pills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</si>
  <si>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</si>
  <si>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</si>
  <si>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</si>
  <si>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</si>
  <si>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</si>
  <si>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</si>
  <si>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</si>
  <si>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</si>
  <si>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</si>
  <si>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</si>
  <si>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</si>
  <si>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</si>
  <si>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</si>
  <si>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</si>
  <si>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</si>
  <si>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</si>
  <si>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</si>
  <si>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</si>
  <si>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</si>
  <si>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</si>
  <si>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</si>
  <si>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</si>
  <si>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</si>
  <si>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</si>
  <si>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District and Administration Zone</t>
  </si>
  <si>
    <t>Major housing characteristics</t>
  </si>
  <si>
    <t>municipality</t>
  </si>
  <si>
    <t>Village</t>
  </si>
  <si>
    <t>Live births</t>
  </si>
  <si>
    <t>(1)  อัตราการสมรสต่อประชากร 1,000 คน</t>
  </si>
  <si>
    <t>(2)  อัตราการหย่าร้างต่อประชากร 1,000 คน</t>
  </si>
  <si>
    <t>(1)  Crude marriage rate per 1,000 populations.</t>
  </si>
  <si>
    <t>(2)  Crude divorce rate per 1,000 populations.</t>
  </si>
  <si>
    <r>
      <t xml:space="preserve">การสมรส  Crude Marriage </t>
    </r>
    <r>
      <rPr>
        <vertAlign val="superscript"/>
        <sz val="13"/>
        <rFont val="TH SarabunPSK"/>
        <family val="2"/>
      </rPr>
      <t>(1)</t>
    </r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</si>
  <si>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(2)</t>
    </r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</si>
  <si>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</si>
  <si>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Population from Registration Record, Percentage Change and Density by District: 2013 - 2017</t>
  </si>
  <si>
    <t>(2013)</t>
  </si>
  <si>
    <t>(2014)</t>
  </si>
  <si>
    <t>(2015)</t>
  </si>
  <si>
    <t>(2016)</t>
  </si>
  <si>
    <t>(2018)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</si>
  <si>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</si>
  <si>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</si>
  <si>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</si>
  <si>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</si>
  <si>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</si>
  <si>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</si>
  <si>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</si>
  <si>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</si>
  <si>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</si>
  <si>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</si>
  <si>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</si>
  <si>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</si>
  <si>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</si>
  <si>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</si>
  <si>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</si>
  <si>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</si>
  <si>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</si>
  <si>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</si>
  <si>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</si>
  <si>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</si>
  <si>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</si>
  <si>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</si>
  <si>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</si>
  <si>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</si>
  <si>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</si>
  <si>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 xml:space="preserve"> Mueang district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</si>
  <si>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</si>
  <si>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</si>
  <si>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</si>
  <si>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</si>
  <si>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</si>
  <si>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</si>
  <si>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</si>
  <si>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</si>
  <si>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</si>
  <si>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</si>
  <si>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</si>
  <si>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</si>
  <si>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</si>
  <si>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</si>
  <si>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</si>
  <si>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</si>
  <si>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</si>
  <si>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</si>
  <si>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</si>
  <si>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</si>
  <si>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</si>
  <si>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</si>
  <si>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</si>
  <si>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</si>
  <si>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</si>
  <si>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(2017)</t>
  </si>
  <si>
    <t>ประชากรจากการทะเบียน จำแนกตามเพศ เขตการปกครอง เป็นรายอำเภอ พ.ศ.  2558- 2560</t>
  </si>
  <si>
    <t>Population from Registration Record by Sex, Administration Zone and District: 2015 - 2017</t>
  </si>
  <si>
    <t>2558 (2015)</t>
  </si>
  <si>
    <t>2559 (2016)</t>
  </si>
  <si>
    <t xml:space="preserve">         ในเขตเทศบาล</t>
  </si>
  <si>
    <t xml:space="preserve">         นอกเขตเทศบาล</t>
  </si>
  <si>
    <t xml:space="preserve">   เทศบาลนครอุบลราชธานี</t>
  </si>
  <si>
    <t xml:space="preserve">   เทศบาลตำบลอุบล</t>
  </si>
  <si>
    <t xml:space="preserve">   เทศบาลตำบลขามใหญ่</t>
  </si>
  <si>
    <t>เทศบาลตำบลปทุม</t>
  </si>
  <si>
    <t xml:space="preserve">   นอกเขตเทศบาล</t>
  </si>
  <si>
    <t xml:space="preserve">   เทศบาลตำบลศรีเมืองใหม่</t>
  </si>
  <si>
    <t xml:space="preserve">   เทศบาลตำบลบ้านด่าน</t>
  </si>
  <si>
    <t xml:space="preserve">   เทศบาลตำบลเขื่องใน</t>
  </si>
  <si>
    <t xml:space="preserve">   เทศบาลตำบลเขมราฐ</t>
  </si>
  <si>
    <t xml:space="preserve">   เทศบาลตำบลเทพวงศา</t>
  </si>
  <si>
    <t xml:space="preserve">   เทศบาลตำบลขามป้อม</t>
  </si>
  <si>
    <t xml:space="preserve">   เทศบาลตำบลหนองผือ</t>
  </si>
  <si>
    <t>เทศบาลตำบลหัวนา</t>
  </si>
  <si>
    <t xml:space="preserve">   เทศบาลตำบลนาส่วง</t>
  </si>
  <si>
    <t xml:space="preserve">   เทศบาลตำบลบัวงาม</t>
  </si>
  <si>
    <t xml:space="preserve">   เทศบาลเมืองเดชอุดม</t>
  </si>
  <si>
    <t xml:space="preserve">   เทศบาลตำบลกุดประทาย</t>
  </si>
  <si>
    <t xml:space="preserve">   เทศบาลตำบลโพนงาม</t>
  </si>
  <si>
    <t xml:space="preserve">   เทศบาลตำบลนาจะหลวย</t>
  </si>
  <si>
    <t xml:space="preserve">   เทศบาลตำบลน้ำยืน</t>
  </si>
  <si>
    <t>เทศบาลตำบลบุณฑริก</t>
  </si>
  <si>
    <t>เทศบาลตำบลคอแลน</t>
  </si>
  <si>
    <t xml:space="preserve">   เทศบาลตำบลตระการพืชผล</t>
  </si>
  <si>
    <t xml:space="preserve">   เทศบาลตำบลกุดข้าวปุ้น</t>
  </si>
  <si>
    <t xml:space="preserve">   เทศบาลตำบลม่วงสามสิบ</t>
  </si>
  <si>
    <t xml:space="preserve">   เทศบาลเมืองวารินชำราบ</t>
  </si>
  <si>
    <t xml:space="preserve">   เทศบาลตำบลห้วยขะยุง</t>
  </si>
  <si>
    <t xml:space="preserve">   เทศบาลตำบลแสนสุข</t>
  </si>
  <si>
    <t xml:space="preserve">   เทศบาลเมืองพิบูลมังสาหาร</t>
  </si>
  <si>
    <t xml:space="preserve">   เทศบาลตำบลอ่างศิลา</t>
  </si>
  <si>
    <t xml:space="preserve">   เทศบาลตำบลตาลสุม</t>
  </si>
  <si>
    <t xml:space="preserve">   เทศบาลตำบลโพธิ์ไทร</t>
  </si>
  <si>
    <t xml:space="preserve">   เทศบาลตำบลช่องเม็ก</t>
  </si>
  <si>
    <t xml:space="preserve">   เทศบาลตำบลนิคมสร้างตนเอง</t>
  </si>
  <si>
    <t xml:space="preserve">     ลำโดมน้อย</t>
  </si>
  <si>
    <t xml:space="preserve">อำเภอนาเยีย </t>
  </si>
  <si>
    <t xml:space="preserve">   เทศบาลตำบลนาเยีย</t>
  </si>
  <si>
    <t xml:space="preserve">อำเภอนาตาล </t>
  </si>
  <si>
    <t xml:space="preserve">อำเภอเหล่าเสือโก้ก </t>
  </si>
  <si>
    <t xml:space="preserve">อำเภอสว่างวีระวงศ์ </t>
  </si>
  <si>
    <t xml:space="preserve">อำเภอน้ำขุ่น </t>
  </si>
  <si>
    <t xml:space="preserve">Don Mot Daeng District </t>
  </si>
  <si>
    <t xml:space="preserve">Sirindhorn District </t>
  </si>
  <si>
    <t xml:space="preserve">   Chong Mek Subdistrict Municipality</t>
  </si>
  <si>
    <t xml:space="preserve">   Nikhom Sang Toneng Lam Dom Chai </t>
  </si>
  <si>
    <t xml:space="preserve">            Subdistrict Municipality</t>
  </si>
  <si>
    <t xml:space="preserve">   Non-municipal area</t>
  </si>
  <si>
    <t xml:space="preserve">Thung Si Udom District </t>
  </si>
  <si>
    <t xml:space="preserve">Na Yia District </t>
  </si>
  <si>
    <t xml:space="preserve">   Na Yia Subdistrict Municipality</t>
  </si>
  <si>
    <t xml:space="preserve">Na Tan District </t>
  </si>
  <si>
    <t xml:space="preserve">Lao Suea Kok District </t>
  </si>
  <si>
    <t xml:space="preserve">Sawang Wirawong District </t>
  </si>
  <si>
    <t xml:space="preserve">Nam Khun District </t>
  </si>
  <si>
    <t xml:space="preserve">Kut Khaopun District </t>
  </si>
  <si>
    <t xml:space="preserve">   Kut Khaopun Subdistrict Municipality</t>
  </si>
  <si>
    <t xml:space="preserve">Muang Sam Sip District </t>
  </si>
  <si>
    <t xml:space="preserve">   Muang Sam Sip Subdistrict Municipality</t>
  </si>
  <si>
    <t xml:space="preserve">Warin Chamrap District </t>
  </si>
  <si>
    <t xml:space="preserve">   Warin Chamrap Town Municipality</t>
  </si>
  <si>
    <t xml:space="preserve">   Huai Kha Yung Subdistrict Municipality</t>
  </si>
  <si>
    <t xml:space="preserve">   Saen Suk Subdistrict Municipality</t>
  </si>
  <si>
    <t xml:space="preserve">Phibun Mangsahan District </t>
  </si>
  <si>
    <t xml:space="preserve">   Phibun Mangsahan Town Municipality</t>
  </si>
  <si>
    <t xml:space="preserve">   Ang Sila Subdistrict Municipality</t>
  </si>
  <si>
    <t xml:space="preserve">Tan Sum District </t>
  </si>
  <si>
    <t xml:space="preserve">   Tan Sum Subdistrict Municipality</t>
  </si>
  <si>
    <t xml:space="preserve">Pho Sai District </t>
  </si>
  <si>
    <t xml:space="preserve">   Pho Sai Subdistrict Municipality</t>
  </si>
  <si>
    <t xml:space="preserve">Samrong District </t>
  </si>
  <si>
    <t xml:space="preserve">   Kham Pom   Subdistrict Municipality</t>
  </si>
  <si>
    <t xml:space="preserve">   Nong Phue  Subdistrict Municipality</t>
  </si>
  <si>
    <t xml:space="preserve">   Hua Na Subdistrict Municipality</t>
  </si>
  <si>
    <t xml:space="preserve">Det Udom District </t>
  </si>
  <si>
    <t xml:space="preserve">   Na Suang Subdistrict Municipality</t>
  </si>
  <si>
    <t xml:space="preserve">   Bua Ngam Subdistrict Municipality</t>
  </si>
  <si>
    <t xml:space="preserve">   Det Udom Town Municipality </t>
  </si>
  <si>
    <t xml:space="preserve">   Kut Prathai Subdistrict Municipality</t>
  </si>
  <si>
    <t xml:space="preserve">   Phonngam Subdistrict Municipality</t>
  </si>
  <si>
    <t xml:space="preserve">Na Chaluai District </t>
  </si>
  <si>
    <t xml:space="preserve">   Na Chaluai Subdistrict Municipality</t>
  </si>
  <si>
    <t xml:space="preserve">Nam Yuen District </t>
  </si>
  <si>
    <t xml:space="preserve">   Nam Yuen Subdistrict Municipality</t>
  </si>
  <si>
    <t xml:space="preserve">Buntharik District </t>
  </si>
  <si>
    <t xml:space="preserve">   Buntharik Subdistrict Municipality</t>
  </si>
  <si>
    <t xml:space="preserve">   Kho Laen Subdistrict Municipality</t>
  </si>
  <si>
    <t xml:space="preserve">Trakan Phuet Phon District </t>
  </si>
  <si>
    <t xml:space="preserve">   Trakan Phuet Phon Subdistrict Municipality</t>
  </si>
  <si>
    <t xml:space="preserve">         Municipal area</t>
  </si>
  <si>
    <t xml:space="preserve">         Non-municipal area</t>
  </si>
  <si>
    <t xml:space="preserve">Mueang Ubon Ratchathani District </t>
  </si>
  <si>
    <t xml:space="preserve">   Ubon Ratchathani City Municipality</t>
  </si>
  <si>
    <t xml:space="preserve">   Ubon Subdistrict Municipality</t>
  </si>
  <si>
    <t xml:space="preserve">   Kham Yai Subdistrict Municipality</t>
  </si>
  <si>
    <t xml:space="preserve">   Pathum Subdistrict Municipality</t>
  </si>
  <si>
    <t xml:space="preserve">Si Mueang Mai District </t>
  </si>
  <si>
    <t xml:space="preserve">   Si Mueang Mai Subdistrict Municipality</t>
  </si>
  <si>
    <t xml:space="preserve">Khong Chiam District </t>
  </si>
  <si>
    <t xml:space="preserve">   Ban Dan Subdistrict Municipality</t>
  </si>
  <si>
    <t xml:space="preserve">Khueang Nai District </t>
  </si>
  <si>
    <t xml:space="preserve">   Khueang Nai Subdistrict Municipality</t>
  </si>
  <si>
    <t xml:space="preserve">Khemarat District </t>
  </si>
  <si>
    <t xml:space="preserve">   Khemarat Subdistrict Municipality</t>
  </si>
  <si>
    <t xml:space="preserve">   Tep Wongsa  Subdistrict Municipality</t>
  </si>
  <si>
    <t>ประชากรจากการทะเบียน จำแนกตามเพศ เขตการปกครอง เป็นรายอำเภอ พ.ศ.  2558- 2560(ต่อ)</t>
  </si>
  <si>
    <t>Population from Registration Record by Sex, Administration Zone and District: 2015 - 2017(Cont.)</t>
  </si>
  <si>
    <t>2560 (2017)</t>
  </si>
  <si>
    <t>เนื้อที่ ระยะทางจากอำเภอถึงจังหวัด และเขตการปกครอง เป็นรายอำเภอ พ.ศ. 2560</t>
  </si>
  <si>
    <t>Area, Distance from District to Province and Administration Zone by District: 2017</t>
  </si>
  <si>
    <t xml:space="preserve">    ที่มา:   ที่ทำการปกครองจังหวัดอุบลรสชธานี</t>
  </si>
  <si>
    <t>Source:  Ubon Ratchathani Provincial Administration Office</t>
  </si>
  <si>
    <t>จำนวนและอัตราเกิดมีชีพ การตาย ทารกตาย และมารดาตาย พ.ศ. 2551 - 2560</t>
  </si>
  <si>
    <t>Number and Rate of Live births, Death, Infant Mortality and Maternal Mortality: 2008 - 2017</t>
  </si>
  <si>
    <t xml:space="preserve">        ที่มา:    สำนักงานสาธารณสุขจังหวัดอุบลราชธานี</t>
  </si>
  <si>
    <t xml:space="preserve">          Source:   Ubon Ratchathani Provincial Health Office </t>
  </si>
  <si>
    <t>ป</t>
  </si>
  <si>
    <t xml:space="preserve">         ที่มา:   ที่ทำการปกครองจังหวัดอุบลราชธานี</t>
  </si>
  <si>
    <t xml:space="preserve">                     Source:  Ubon Ratchathani Provincial Administration Office</t>
  </si>
  <si>
    <t>จำนวนและอัตราการสมรส และหย่าร้าง พ.ศ. 2551 - 2561</t>
  </si>
  <si>
    <t>Number and Crude Marriage and Divorce Rate: 2008 - 2017</t>
  </si>
  <si>
    <t>Couple with Marriage and Divorce Certificate by District: 2013- 2017</t>
  </si>
  <si>
    <t xml:space="preserve">    ที่มา:   ที่ทำการปกครองจังหวัดอุบลราชธานี</t>
  </si>
  <si>
    <t>Source: Ubon Ratchathani Provincial Administration Office</t>
  </si>
  <si>
    <t>อำเภอ'ทุ่งศรีอุดม</t>
  </si>
  <si>
    <t>ผู้รับบริการวางแผนครอบครัวรายใหม่ จำแนกตามวิธีคุมกำเนิด เป็นรายอำเภอ พ.ศ. 2560</t>
  </si>
  <si>
    <t>New Family Planning Acceptors by Contraceptive Methods and District: 2517</t>
  </si>
  <si>
    <t xml:space="preserve">    ที่มา:   สำนักงานสาธารณสุขจังหวัดอุบลราชธานี</t>
  </si>
  <si>
    <t>Source: Ubon Ratchathani Provincial Health Office</t>
  </si>
  <si>
    <t>ประชากรจากการทะเบียน จำแนกตามหมวดอายุ เป็นรายอำเภอ พ.ศ.2560</t>
  </si>
  <si>
    <t>Population from Registration Record by Age Group and District: 2017</t>
  </si>
  <si>
    <t>Births, Deaths, Registered-In and Registered-Out by Sex and District: 2017</t>
  </si>
  <si>
    <t>การเกิด การตาย การย้ายเข้า และการย้ายออก จำแนกตามเพศ เป็นรายอำเภอ พ.ศ. 2560</t>
  </si>
  <si>
    <t>บ้านจากการทะเบียน เป็นรายอำเภอ พ.ศ. 2556 - 2560</t>
  </si>
  <si>
    <t>House from Registration Record by District: 2013 - 2017</t>
  </si>
  <si>
    <t xml:space="preserve">      2556      (2013)   </t>
  </si>
  <si>
    <t xml:space="preserve">      2557       (2014)   </t>
  </si>
  <si>
    <t xml:space="preserve">      2558       (2015)   </t>
  </si>
  <si>
    <t xml:space="preserve">      2559    (2016)   </t>
  </si>
  <si>
    <t xml:space="preserve">      2560      (2017)   </t>
  </si>
  <si>
    <t>2557 (2014)</t>
  </si>
  <si>
    <t>Percentage of Households by Major Housing Characteristics  Ubon Ratchathani Province: 2012 - 2017</t>
  </si>
  <si>
    <t>2556</t>
  </si>
  <si>
    <t>2557</t>
  </si>
  <si>
    <t>2558</t>
  </si>
  <si>
    <t>2559</t>
  </si>
  <si>
    <t>2560</t>
  </si>
  <si>
    <t>ร้อยละของครัวเรือน จำแนกตามลักษณะที่สำคัญของครัวเรือน จังหวัดอุบลราชธานี พ.ศ. 2556 - 2560(ต่อ)</t>
  </si>
  <si>
    <t xml:space="preserve"> 2012-2016 Household Socio-Economic Survey,Ubon Ratchathani Province,National Statistical Office</t>
  </si>
  <si>
    <t>การสำรวจภาวะเศรษฐกิจและสังคมของครัวเรือนจังหวัดอุบลราชธานี พ.ศ. 2556-2560</t>
  </si>
  <si>
    <t>สำนักงานสถิติแห่งชาติ</t>
  </si>
  <si>
    <t xml:space="preserve">      ทีมา:</t>
  </si>
  <si>
    <t>Percentage of Households by Major Housing Characteristics Ubon Ratchathani Province: 2013 - 2017 (Cont.)</t>
  </si>
  <si>
    <t>--</t>
  </si>
  <si>
    <t>-</t>
  </si>
  <si>
    <t>เนื้อที่ ระยะทางจากอำเภอถึงจังหวัด และเขตการปกครอง เป็นรายอำเภอ พ.ศ. 2560 (ต่อ)</t>
  </si>
  <si>
    <t>Area, Distance from District to Province and Administration Zone by District: 2017 (Cont.)</t>
  </si>
  <si>
    <t>2556 (2013)</t>
  </si>
  <si>
    <t>2552 (2009)</t>
  </si>
  <si>
    <t>2553 (2010)</t>
  </si>
  <si>
    <t>2554 (2011)</t>
  </si>
  <si>
    <t>2555 (2012)</t>
  </si>
  <si>
    <t xml:space="preserve">New Family Planning Acceptors by Contraceptive Methods: 2009 - 2017 </t>
  </si>
  <si>
    <t>การเกิด การตาย การย้ายเข้า และการย้ายออก จำแนกตามเพศ เป็นรายอำเภอ พ.ศ. 2560 (ต่อ)</t>
  </si>
  <si>
    <t>Births, Deaths, Registered-In and Registered-Out by Sex and District: 2017 (Cont.)</t>
  </si>
  <si>
    <t>Couple with Marriage and Divorce Certificate by District: 2013- 2017 (Cont.)</t>
  </si>
  <si>
    <t>Source:  Ubon Ratchathani Provincial Health Office</t>
  </si>
  <si>
    <t>ร้อยละของครัวเรือน จำแนกตามลักษณะที่สำคัญของครัวเรือน จังหวัดอุบลราชธานี พ.ศ.2556 - 2560</t>
  </si>
  <si>
    <t>การจดทะเบียนสมรส และหย่า เป็นรายอำเภอ พ.ศ. 2556 - 2560</t>
  </si>
  <si>
    <t>การจดทะเบียนสมรส และหย่า เป็นรายอำเภอ พ.ศ. 2556 - 2560 (ต่อ)</t>
  </si>
  <si>
    <t xml:space="preserve">ผู้รับบริการวางแผนครอบครัวรายใหม่ จำแนกตามวิธีคุมกำเนิด พ.ศ. 2552 - 2560 </t>
  </si>
  <si>
    <t>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</si>
</sst>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_ ;\-#,##0\ "/>
    <numFmt numFmtId="190" formatCode="0.000"/>
    <numFmt numFmtId="191" formatCode="#,##0.000"/>
    <numFmt numFmtId="192" formatCode="_-* #,##0.00_-;\-* #,##0.00_-;_-* &quot;-&quot;_-;_-@_-"/>
    <numFmt numFmtId="193" formatCode="#,##0.00_ ;\-#,##0.00\ "/>
  </numFmts>
  <fonts count="2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vertAlign val="superscript"/>
      <sz val="13"/>
      <name val="TH SarabunPSK"/>
      <family val="2"/>
    </font>
    <font>
      <sz val="8"/>
      <name val="Cordia New"/>
      <family val="2"/>
    </font>
    <font>
      <sz val="10"/>
      <name val="Arial"/>
      <family val="2"/>
    </font>
    <font>
      <sz val="11.5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Angsana New"/>
      <family val="1"/>
    </font>
    <font>
      <sz val="8"/>
      <color theme="1"/>
      <name val="Calibri"/>
      <family val="2"/>
    </font>
    <font>
      <sz val="8"/>
      <name val="TH SarabunPSK"/>
      <family val="2"/>
    </font>
    <font>
      <b/>
      <sz val="7.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7" fillId="0" borderId="0"/>
    <xf numFmtId="0" fontId="1" fillId="0" borderId="0"/>
    <xf numFmtId="43" fontId="2" fillId="0" borderId="0" applyFont="0" applyFill="0" applyBorder="0" applyAlignment="0" applyProtection="0"/>
  </cellStyleXfs>
  <cellXfs count="4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 vertical="center"/>
    </xf>
    <xf numFmtId="0" fontId="9" fillId="0" borderId="0" xfId="0" applyFont="1"/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/>
    <xf numFmtId="0" fontId="9" fillId="0" borderId="7" xfId="0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Border="1"/>
    <xf numFmtId="0" fontId="11" fillId="0" borderId="0" xfId="0" applyFont="1"/>
    <xf numFmtId="0" fontId="11" fillId="0" borderId="8" xfId="0" applyFont="1" applyBorder="1"/>
    <xf numFmtId="0" fontId="11" fillId="0" borderId="3" xfId="0" applyFont="1" applyBorder="1"/>
    <xf numFmtId="0" fontId="11" fillId="0" borderId="2" xfId="0" applyFont="1" applyBorder="1"/>
    <xf numFmtId="0" fontId="11" fillId="0" borderId="0" xfId="0" applyFont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1" xfId="0" applyFont="1" applyBorder="1"/>
    <xf numFmtId="0" fontId="11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NumberFormat="1" applyFont="1" applyAlignment="1"/>
    <xf numFmtId="0" fontId="12" fillId="0" borderId="9" xfId="0" applyFont="1" applyBorder="1" applyAlignment="1">
      <alignment horizontal="center" vertical="center" shrinkToFit="1"/>
    </xf>
    <xf numFmtId="0" fontId="13" fillId="0" borderId="0" xfId="0" applyFont="1"/>
    <xf numFmtId="0" fontId="12" fillId="0" borderId="0" xfId="0" applyFont="1"/>
    <xf numFmtId="0" fontId="12" fillId="0" borderId="2" xfId="0" quotePrefix="1" applyFont="1" applyBorder="1" applyAlignment="1">
      <alignment horizontal="center" vertical="center" shrinkToFit="1"/>
    </xf>
    <xf numFmtId="0" fontId="12" fillId="0" borderId="3" xfId="0" quotePrefix="1" applyFont="1" applyBorder="1" applyAlignment="1">
      <alignment horizontal="center" vertical="center" shrinkToFit="1"/>
    </xf>
    <xf numFmtId="0" fontId="12" fillId="0" borderId="0" xfId="0" quotePrefix="1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/>
    <xf numFmtId="0" fontId="12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shrinkToFit="1"/>
    </xf>
    <xf numFmtId="0" fontId="13" fillId="0" borderId="8" xfId="0" applyFont="1" applyBorder="1"/>
    <xf numFmtId="0" fontId="13" fillId="0" borderId="1" xfId="0" applyFont="1" applyBorder="1"/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4" xfId="0" applyFont="1" applyBorder="1"/>
    <xf numFmtId="187" fontId="12" fillId="0" borderId="6" xfId="1" applyNumberFormat="1" applyFont="1" applyBorder="1"/>
    <xf numFmtId="187" fontId="12" fillId="0" borderId="5" xfId="1" applyNumberFormat="1" applyFont="1" applyBorder="1"/>
    <xf numFmtId="187" fontId="12" fillId="0" borderId="7" xfId="1" applyNumberFormat="1" applyFont="1" applyBorder="1"/>
    <xf numFmtId="187" fontId="12" fillId="0" borderId="4" xfId="1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10" xfId="0" applyFont="1" applyBorder="1"/>
    <xf numFmtId="0" fontId="11" fillId="0" borderId="10" xfId="0" applyFont="1" applyBorder="1"/>
    <xf numFmtId="0" fontId="11" fillId="0" borderId="7" xfId="0" applyFont="1" applyBorder="1"/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" xfId="0" applyFont="1" applyBorder="1" applyAlignment="1">
      <alignment vertical="center"/>
    </xf>
    <xf numFmtId="0" fontId="11" fillId="0" borderId="6" xfId="0" quotePrefix="1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Alignment="1"/>
    <xf numFmtId="0" fontId="11" fillId="0" borderId="10" xfId="0" applyFont="1" applyBorder="1" applyAlignment="1"/>
    <xf numFmtId="0" fontId="8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0" borderId="8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0" fontId="8" fillId="0" borderId="10" xfId="0" applyFont="1" applyBorder="1"/>
    <xf numFmtId="0" fontId="8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10" xfId="0" applyFont="1" applyBorder="1"/>
    <xf numFmtId="0" fontId="7" fillId="0" borderId="0" xfId="0" quotePrefix="1" applyFont="1"/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quotePrefix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Protection="1">
      <protection locked="0"/>
    </xf>
    <xf numFmtId="3" fontId="11" fillId="0" borderId="0" xfId="0" applyNumberFormat="1" applyFont="1" applyBorder="1"/>
    <xf numFmtId="0" fontId="11" fillId="0" borderId="0" xfId="0" applyFont="1" applyBorder="1" applyAlignment="1"/>
    <xf numFmtId="0" fontId="11" fillId="2" borderId="0" xfId="0" applyFont="1" applyFill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0" xfId="0" quotePrefix="1" applyFont="1" applyBorder="1" applyAlignment="1" applyProtection="1">
      <alignment horizontal="left"/>
      <protection locked="0"/>
    </xf>
    <xf numFmtId="0" fontId="11" fillId="0" borderId="0" xfId="0" quotePrefix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1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11" fillId="0" borderId="0" xfId="2" applyFont="1" applyFill="1" applyBorder="1"/>
    <xf numFmtId="0" fontId="5" fillId="0" borderId="1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0" fontId="11" fillId="0" borderId="2" xfId="0" quotePrefix="1" applyFont="1" applyBorder="1" applyAlignment="1" applyProtection="1">
      <alignment horizontal="left" indent="1"/>
      <protection locked="0"/>
    </xf>
    <xf numFmtId="0" fontId="11" fillId="0" borderId="2" xfId="0" applyFont="1" applyBorder="1" applyAlignment="1" applyProtection="1">
      <alignment horizontal="left" indent="1"/>
      <protection locked="0"/>
    </xf>
    <xf numFmtId="0" fontId="11" fillId="0" borderId="0" xfId="0" applyFont="1" applyBorder="1" applyAlignment="1" applyProtection="1">
      <alignment horizontal="left" indent="1"/>
      <protection locked="0"/>
    </xf>
    <xf numFmtId="0" fontId="11" fillId="0" borderId="0" xfId="0" quotePrefix="1" applyFont="1" applyBorder="1" applyAlignment="1" applyProtection="1">
      <alignment horizontal="left" indent="1"/>
      <protection locked="0"/>
    </xf>
    <xf numFmtId="0" fontId="11" fillId="0" borderId="0" xfId="0" quotePrefix="1" applyFont="1" applyBorder="1" applyAlignment="1">
      <alignment horizontal="left" indent="1"/>
    </xf>
    <xf numFmtId="0" fontId="11" fillId="0" borderId="0" xfId="0" applyFont="1" applyBorder="1" applyAlignment="1">
      <alignment horizontal="left" indent="1"/>
    </xf>
    <xf numFmtId="0" fontId="11" fillId="0" borderId="0" xfId="2" applyFont="1" applyBorder="1" applyProtection="1">
      <protection locked="0"/>
    </xf>
    <xf numFmtId="0" fontId="11" fillId="2" borderId="0" xfId="2" applyFont="1" applyFill="1" applyBorder="1" applyAlignment="1" applyProtection="1">
      <alignment horizontal="left"/>
      <protection locked="0"/>
    </xf>
    <xf numFmtId="0" fontId="11" fillId="0" borderId="0" xfId="2" applyFont="1" applyBorder="1" applyAlignment="1" applyProtection="1">
      <alignment horizontal="left"/>
      <protection locked="0"/>
    </xf>
    <xf numFmtId="0" fontId="11" fillId="0" borderId="2" xfId="2" quotePrefix="1" applyFont="1" applyBorder="1" applyAlignment="1" applyProtection="1">
      <alignment horizontal="left" indent="1"/>
      <protection locked="0"/>
    </xf>
    <xf numFmtId="0" fontId="11" fillId="0" borderId="2" xfId="2" applyFont="1" applyBorder="1" applyAlignment="1" applyProtection="1">
      <alignment horizontal="left" indent="1"/>
      <protection locked="0"/>
    </xf>
    <xf numFmtId="0" fontId="11" fillId="0" borderId="0" xfId="2" quotePrefix="1" applyFont="1" applyBorder="1" applyAlignment="1" applyProtection="1">
      <alignment horizontal="left"/>
      <protection locked="0"/>
    </xf>
    <xf numFmtId="0" fontId="11" fillId="0" borderId="2" xfId="2" quotePrefix="1" applyFont="1" applyBorder="1" applyAlignment="1">
      <alignment horizontal="left" indent="1"/>
    </xf>
    <xf numFmtId="0" fontId="11" fillId="0" borderId="2" xfId="2" applyFont="1" applyBorder="1" applyAlignment="1">
      <alignment horizontal="left" indent="1"/>
    </xf>
    <xf numFmtId="0" fontId="19" fillId="0" borderId="0" xfId="0" applyFont="1"/>
    <xf numFmtId="0" fontId="20" fillId="0" borderId="0" xfId="0" applyFont="1" applyBorder="1" applyAlignment="1">
      <alignment vertical="center"/>
    </xf>
    <xf numFmtId="0" fontId="19" fillId="0" borderId="0" xfId="0" applyFont="1" applyBorder="1"/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12" fillId="0" borderId="0" xfId="0" applyFont="1" applyBorder="1" applyProtection="1">
      <protection locked="0"/>
    </xf>
    <xf numFmtId="3" fontId="12" fillId="0" borderId="0" xfId="0" applyNumberFormat="1" applyFont="1" applyBorder="1"/>
    <xf numFmtId="0" fontId="12" fillId="2" borderId="0" xfId="0" applyFont="1" applyFill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2" fillId="0" borderId="0" xfId="0" quotePrefix="1" applyFont="1" applyBorder="1" applyAlignment="1" applyProtection="1">
      <alignment horizontal="left"/>
      <protection locked="0"/>
    </xf>
    <xf numFmtId="0" fontId="12" fillId="0" borderId="0" xfId="0" applyFont="1" applyFill="1" applyBorder="1"/>
    <xf numFmtId="0" fontId="12" fillId="0" borderId="0" xfId="0" quotePrefix="1" applyFont="1" applyBorder="1" applyAlignment="1">
      <alignment horizontal="left"/>
    </xf>
    <xf numFmtId="0" fontId="12" fillId="0" borderId="0" xfId="0" applyFont="1" applyBorder="1"/>
    <xf numFmtId="0" fontId="7" fillId="0" borderId="0" xfId="0" applyFont="1" applyBorder="1" applyProtection="1">
      <protection locked="0"/>
    </xf>
    <xf numFmtId="0" fontId="7" fillId="0" borderId="0" xfId="0" quotePrefix="1" applyFont="1" applyBorder="1" applyAlignment="1" applyProtection="1">
      <alignment horizontal="left"/>
      <protection locked="0"/>
    </xf>
    <xf numFmtId="0" fontId="11" fillId="0" borderId="4" xfId="0" applyFont="1" applyBorder="1" applyProtection="1">
      <protection locked="0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3" fontId="5" fillId="0" borderId="16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187" fontId="5" fillId="0" borderId="2" xfId="1" applyNumberFormat="1" applyFont="1" applyBorder="1"/>
    <xf numFmtId="187" fontId="11" fillId="0" borderId="2" xfId="1" applyNumberFormat="1" applyFont="1" applyBorder="1"/>
    <xf numFmtId="189" fontId="5" fillId="0" borderId="8" xfId="0" applyNumberFormat="1" applyFont="1" applyBorder="1" applyAlignment="1">
      <alignment horizontal="right"/>
    </xf>
    <xf numFmtId="189" fontId="5" fillId="0" borderId="3" xfId="0" applyNumberFormat="1" applyFont="1" applyBorder="1" applyAlignment="1">
      <alignment horizontal="right"/>
    </xf>
    <xf numFmtId="189" fontId="11" fillId="0" borderId="3" xfId="0" applyNumberFormat="1" applyFont="1" applyBorder="1" applyAlignment="1">
      <alignment horizontal="right"/>
    </xf>
    <xf numFmtId="187" fontId="5" fillId="0" borderId="3" xfId="1" applyNumberFormat="1" applyFont="1" applyBorder="1"/>
    <xf numFmtId="187" fontId="5" fillId="0" borderId="10" xfId="1" applyNumberFormat="1" applyFont="1" applyBorder="1"/>
    <xf numFmtId="187" fontId="11" fillId="0" borderId="3" xfId="1" applyNumberFormat="1" applyFont="1" applyBorder="1"/>
    <xf numFmtId="187" fontId="11" fillId="0" borderId="10" xfId="1" applyNumberFormat="1" applyFont="1" applyBorder="1"/>
    <xf numFmtId="189" fontId="11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11" fillId="0" borderId="3" xfId="1" applyNumberFormat="1" applyFont="1" applyFill="1" applyBorder="1" applyAlignment="1">
      <alignment horizontal="right" vertical="center"/>
    </xf>
    <xf numFmtId="3" fontId="11" fillId="0" borderId="0" xfId="1" applyNumberFormat="1" applyFont="1" applyBorder="1" applyAlignment="1">
      <alignment horizontal="right" vertical="center"/>
    </xf>
    <xf numFmtId="3" fontId="11" fillId="0" borderId="3" xfId="1" applyNumberFormat="1" applyFont="1" applyBorder="1" applyAlignment="1">
      <alignment horizontal="right" vertical="center"/>
    </xf>
    <xf numFmtId="3" fontId="11" fillId="0" borderId="2" xfId="1" applyNumberFormat="1" applyFont="1" applyFill="1" applyBorder="1" applyAlignment="1">
      <alignment horizontal="right" vertical="center"/>
    </xf>
    <xf numFmtId="3" fontId="11" fillId="0" borderId="17" xfId="1" applyNumberFormat="1" applyFont="1" applyBorder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4" fontId="11" fillId="0" borderId="3" xfId="1" applyNumberFormat="1" applyFont="1" applyBorder="1" applyAlignment="1">
      <alignment horizontal="right" vertical="center"/>
    </xf>
    <xf numFmtId="4" fontId="11" fillId="0" borderId="3" xfId="1" applyNumberFormat="1" applyFont="1" applyFill="1" applyBorder="1" applyAlignment="1">
      <alignment horizontal="right" vertical="center"/>
    </xf>
    <xf numFmtId="4" fontId="11" fillId="0" borderId="2" xfId="1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0" fontId="11" fillId="0" borderId="2" xfId="0" applyFont="1" applyFill="1" applyBorder="1" applyAlignment="1">
      <alignment horizontal="center"/>
    </xf>
    <xf numFmtId="3" fontId="21" fillId="0" borderId="18" xfId="3" applyNumberFormat="1" applyFont="1" applyBorder="1" applyAlignment="1">
      <alignment horizontal="right"/>
    </xf>
    <xf numFmtId="187" fontId="5" fillId="0" borderId="3" xfId="1" applyNumberFormat="1" applyFont="1" applyBorder="1" applyAlignment="1">
      <alignment vertical="center"/>
    </xf>
    <xf numFmtId="3" fontId="22" fillId="0" borderId="19" xfId="3" applyNumberFormat="1" applyFont="1" applyBorder="1" applyAlignment="1">
      <alignment horizontal="right"/>
    </xf>
    <xf numFmtId="187" fontId="11" fillId="0" borderId="3" xfId="1" applyNumberFormat="1" applyFont="1" applyBorder="1" applyAlignment="1">
      <alignment vertical="center"/>
    </xf>
    <xf numFmtId="3" fontId="11" fillId="0" borderId="3" xfId="0" applyNumberFormat="1" applyFont="1" applyBorder="1"/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3" xfId="0" applyFont="1" applyBorder="1" applyAlignment="1">
      <alignment horizontal="right"/>
    </xf>
    <xf numFmtId="190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4" fontId="5" fillId="0" borderId="3" xfId="0" applyNumberFormat="1" applyFont="1" applyBorder="1" applyAlignment="1">
      <alignment horizontal="center"/>
    </xf>
    <xf numFmtId="190" fontId="7" fillId="0" borderId="2" xfId="0" applyNumberFormat="1" applyFont="1" applyBorder="1"/>
    <xf numFmtId="191" fontId="7" fillId="0" borderId="2" xfId="0" applyNumberFormat="1" applyFont="1" applyBorder="1"/>
    <xf numFmtId="190" fontId="11" fillId="0" borderId="3" xfId="0" applyNumberFormat="1" applyFont="1" applyBorder="1" applyAlignment="1">
      <alignment horizontal="right"/>
    </xf>
    <xf numFmtId="0" fontId="11" fillId="0" borderId="9" xfId="0" applyFont="1" applyBorder="1"/>
    <xf numFmtId="0" fontId="11" fillId="0" borderId="11" xfId="0" applyFont="1" applyBorder="1"/>
    <xf numFmtId="187" fontId="11" fillId="0" borderId="0" xfId="1" applyNumberFormat="1" applyFont="1" applyBorder="1"/>
    <xf numFmtId="187" fontId="5" fillId="0" borderId="8" xfId="1" applyNumberFormat="1" applyFont="1" applyBorder="1"/>
    <xf numFmtId="3" fontId="11" fillId="0" borderId="2" xfId="0" applyNumberFormat="1" applyFont="1" applyBorder="1"/>
    <xf numFmtId="3" fontId="21" fillId="0" borderId="0" xfId="0" applyNumberFormat="1" applyFont="1" applyAlignment="1">
      <alignment wrapText="1"/>
    </xf>
    <xf numFmtId="188" fontId="5" fillId="0" borderId="8" xfId="0" applyNumberFormat="1" applyFont="1" applyBorder="1"/>
    <xf numFmtId="3" fontId="11" fillId="0" borderId="0" xfId="0" applyNumberFormat="1" applyFont="1"/>
    <xf numFmtId="187" fontId="11" fillId="0" borderId="0" xfId="0" applyNumberFormat="1" applyFont="1"/>
    <xf numFmtId="188" fontId="5" fillId="0" borderId="3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41" fontId="8" fillId="0" borderId="2" xfId="0" applyNumberFormat="1" applyFont="1" applyBorder="1"/>
    <xf numFmtId="41" fontId="8" fillId="0" borderId="3" xfId="0" applyNumberFormat="1" applyFont="1" applyBorder="1"/>
    <xf numFmtId="41" fontId="7" fillId="0" borderId="2" xfId="0" applyNumberFormat="1" applyFont="1" applyBorder="1"/>
    <xf numFmtId="41" fontId="7" fillId="0" borderId="3" xfId="0" applyNumberFormat="1" applyFont="1" applyBorder="1"/>
    <xf numFmtId="41" fontId="7" fillId="0" borderId="10" xfId="0" applyNumberFormat="1" applyFont="1" applyBorder="1"/>
    <xf numFmtId="41" fontId="7" fillId="0" borderId="0" xfId="0" applyNumberFormat="1" applyFont="1" applyBorder="1"/>
    <xf numFmtId="0" fontId="7" fillId="0" borderId="0" xfId="2" quotePrefix="1" applyFont="1" applyBorder="1" applyAlignment="1" applyProtection="1">
      <alignment horizontal="left" indent="1"/>
      <protection locked="0"/>
    </xf>
    <xf numFmtId="0" fontId="7" fillId="0" borderId="0" xfId="2" applyFont="1" applyBorder="1" applyAlignment="1" applyProtection="1">
      <alignment horizontal="left" indent="1"/>
      <protection locked="0"/>
    </xf>
    <xf numFmtId="0" fontId="7" fillId="0" borderId="0" xfId="2" quotePrefix="1" applyFont="1" applyBorder="1" applyAlignment="1">
      <alignment horizontal="left" indent="1"/>
    </xf>
    <xf numFmtId="0" fontId="7" fillId="0" borderId="0" xfId="2" applyFont="1" applyBorder="1" applyAlignment="1">
      <alignment horizontal="left" indent="1"/>
    </xf>
    <xf numFmtId="192" fontId="10" fillId="0" borderId="3" xfId="0" applyNumberFormat="1" applyFont="1" applyBorder="1" applyAlignment="1">
      <alignment horizontal="right" vertical="center"/>
    </xf>
    <xf numFmtId="192" fontId="9" fillId="0" borderId="3" xfId="0" applyNumberFormat="1" applyFont="1" applyBorder="1" applyAlignment="1">
      <alignment horizontal="right" vertical="center"/>
    </xf>
    <xf numFmtId="192" fontId="9" fillId="0" borderId="2" xfId="1" applyNumberFormat="1" applyFont="1" applyBorder="1" applyAlignment="1">
      <alignment horizontal="right" vertical="center"/>
    </xf>
    <xf numFmtId="192" fontId="9" fillId="0" borderId="2" xfId="0" applyNumberFormat="1" applyFont="1" applyBorder="1" applyAlignment="1">
      <alignment vertical="center"/>
    </xf>
    <xf numFmtId="192" fontId="9" fillId="0" borderId="3" xfId="1" applyNumberFormat="1" applyFont="1" applyBorder="1" applyAlignment="1">
      <alignment horizontal="right" vertical="center"/>
    </xf>
    <xf numFmtId="192" fontId="10" fillId="0" borderId="2" xfId="1" applyNumberFormat="1" applyFont="1" applyBorder="1" applyAlignment="1">
      <alignment horizontal="right" vertical="center"/>
    </xf>
    <xf numFmtId="192" fontId="10" fillId="0" borderId="2" xfId="0" applyNumberFormat="1" applyFont="1" applyBorder="1" applyAlignment="1">
      <alignment vertical="center"/>
    </xf>
    <xf numFmtId="192" fontId="9" fillId="0" borderId="3" xfId="0" applyNumberFormat="1" applyFont="1" applyBorder="1" applyAlignment="1">
      <alignment vertical="center"/>
    </xf>
    <xf numFmtId="192" fontId="9" fillId="0" borderId="2" xfId="0" applyNumberFormat="1" applyFont="1" applyBorder="1" applyAlignment="1">
      <alignment horizontal="right" vertical="center"/>
    </xf>
    <xf numFmtId="192" fontId="10" fillId="0" borderId="3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3" fontId="21" fillId="0" borderId="8" xfId="0" applyNumberFormat="1" applyFont="1" applyBorder="1" applyAlignment="1">
      <alignment wrapText="1"/>
    </xf>
    <xf numFmtId="3" fontId="19" fillId="0" borderId="20" xfId="0" applyNumberFormat="1" applyFont="1" applyBorder="1" applyAlignment="1">
      <alignment wrapText="1"/>
    </xf>
    <xf numFmtId="193" fontId="5" fillId="0" borderId="3" xfId="1" applyNumberFormat="1" applyFont="1" applyBorder="1" applyAlignment="1">
      <alignment horizontal="right"/>
    </xf>
    <xf numFmtId="193" fontId="5" fillId="0" borderId="10" xfId="0" applyNumberFormat="1" applyFont="1" applyBorder="1" applyAlignment="1">
      <alignment horizontal="right"/>
    </xf>
    <xf numFmtId="193" fontId="11" fillId="0" borderId="3" xfId="1" applyNumberFormat="1" applyFont="1" applyBorder="1" applyAlignment="1">
      <alignment horizontal="right"/>
    </xf>
    <xf numFmtId="193" fontId="11" fillId="0" borderId="10" xfId="0" applyNumberFormat="1" applyFont="1" applyBorder="1" applyAlignment="1">
      <alignment horizontal="right"/>
    </xf>
    <xf numFmtId="193" fontId="11" fillId="0" borderId="10" xfId="0" quotePrefix="1" applyNumberFormat="1" applyFont="1" applyBorder="1" applyAlignment="1">
      <alignment horizontal="right"/>
    </xf>
    <xf numFmtId="193" fontId="11" fillId="0" borderId="3" xfId="1" quotePrefix="1" applyNumberFormat="1" applyFont="1" applyBorder="1" applyAlignment="1">
      <alignment horizontal="right"/>
    </xf>
    <xf numFmtId="3" fontId="5" fillId="0" borderId="1" xfId="2" applyNumberFormat="1" applyFont="1" applyBorder="1"/>
    <xf numFmtId="187" fontId="5" fillId="0" borderId="9" xfId="1" applyNumberFormat="1" applyFont="1" applyBorder="1"/>
    <xf numFmtId="187" fontId="5" fillId="0" borderId="11" xfId="1" applyNumberFormat="1" applyFont="1" applyBorder="1"/>
    <xf numFmtId="3" fontId="5" fillId="0" borderId="0" xfId="2" applyNumberFormat="1" applyFont="1" applyBorder="1"/>
    <xf numFmtId="3" fontId="11" fillId="0" borderId="0" xfId="2" applyNumberFormat="1" applyFont="1" applyBorder="1"/>
    <xf numFmtId="3" fontId="23" fillId="0" borderId="0" xfId="2" applyNumberFormat="1" applyFont="1" applyBorder="1"/>
    <xf numFmtId="3" fontId="22" fillId="0" borderId="21" xfId="0" applyNumberFormat="1" applyFont="1" applyBorder="1" applyAlignment="1">
      <alignment wrapText="1"/>
    </xf>
    <xf numFmtId="3" fontId="22" fillId="0" borderId="22" xfId="0" applyNumberFormat="1" applyFont="1" applyBorder="1" applyAlignment="1">
      <alignment wrapText="1"/>
    </xf>
    <xf numFmtId="0" fontId="5" fillId="0" borderId="11" xfId="2" applyFont="1" applyFill="1" applyBorder="1" applyAlignment="1">
      <alignment vertical="center"/>
    </xf>
    <xf numFmtId="3" fontId="11" fillId="0" borderId="0" xfId="2" applyNumberFormat="1" applyFont="1" applyFill="1" applyBorder="1"/>
    <xf numFmtId="3" fontId="5" fillId="0" borderId="0" xfId="2" applyNumberFormat="1" applyFont="1" applyFill="1" applyBorder="1"/>
    <xf numFmtId="0" fontId="5" fillId="0" borderId="4" xfId="2" applyFont="1" applyFill="1" applyBorder="1" applyAlignment="1">
      <alignment horizontal="left" vertical="center"/>
    </xf>
    <xf numFmtId="3" fontId="5" fillId="0" borderId="4" xfId="2" applyNumberFormat="1" applyFont="1" applyBorder="1"/>
    <xf numFmtId="189" fontId="5" fillId="0" borderId="5" xfId="0" applyNumberFormat="1" applyFont="1" applyBorder="1" applyAlignment="1">
      <alignment horizontal="right"/>
    </xf>
    <xf numFmtId="187" fontId="5" fillId="0" borderId="5" xfId="1" applyNumberFormat="1" applyFont="1" applyBorder="1"/>
    <xf numFmtId="3" fontId="22" fillId="0" borderId="23" xfId="0" applyNumberFormat="1" applyFont="1" applyBorder="1" applyAlignment="1">
      <alignment wrapText="1"/>
    </xf>
    <xf numFmtId="3" fontId="11" fillId="0" borderId="1" xfId="2" applyNumberFormat="1" applyFont="1" applyBorder="1"/>
    <xf numFmtId="187" fontId="11" fillId="0" borderId="9" xfId="1" applyNumberFormat="1" applyFont="1" applyBorder="1"/>
    <xf numFmtId="187" fontId="11" fillId="0" borderId="8" xfId="1" applyNumberFormat="1" applyFont="1" applyBorder="1"/>
    <xf numFmtId="187" fontId="11" fillId="0" borderId="11" xfId="1" applyNumberFormat="1" applyFont="1" applyBorder="1"/>
    <xf numFmtId="0" fontId="5" fillId="0" borderId="10" xfId="2" applyFont="1" applyFill="1" applyBorder="1" applyAlignment="1">
      <alignment horizontal="left" vertical="center"/>
    </xf>
    <xf numFmtId="0" fontId="11" fillId="0" borderId="9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3" fontId="24" fillId="0" borderId="24" xfId="0" applyNumberFormat="1" applyFont="1" applyBorder="1" applyAlignment="1">
      <alignment horizontal="right" vertical="top" wrapText="1"/>
    </xf>
    <xf numFmtId="3" fontId="24" fillId="0" borderId="25" xfId="0" applyNumberFormat="1" applyFont="1" applyBorder="1" applyAlignment="1">
      <alignment horizontal="right" vertical="top" wrapText="1"/>
    </xf>
    <xf numFmtId="2" fontId="11" fillId="0" borderId="2" xfId="0" applyNumberFormat="1" applyFont="1" applyBorder="1"/>
    <xf numFmtId="0" fontId="12" fillId="0" borderId="2" xfId="0" applyFont="1" applyBorder="1" applyAlignment="1">
      <alignment horizontal="center" vertical="center" shrinkToFit="1"/>
    </xf>
    <xf numFmtId="188" fontId="11" fillId="0" borderId="3" xfId="0" applyNumberFormat="1" applyFont="1" applyBorder="1"/>
    <xf numFmtId="3" fontId="11" fillId="0" borderId="0" xfId="0" applyNumberFormat="1" applyFont="1" applyBorder="1" applyAlignment="1">
      <alignment horizontal="right"/>
    </xf>
    <xf numFmtId="190" fontId="7" fillId="0" borderId="3" xfId="0" applyNumberFormat="1" applyFont="1" applyBorder="1" applyAlignment="1">
      <alignment horizontal="right"/>
    </xf>
    <xf numFmtId="0" fontId="14" fillId="0" borderId="0" xfId="0" applyFont="1" applyAlignment="1"/>
    <xf numFmtId="187" fontId="25" fillId="0" borderId="2" xfId="1" applyNumberFormat="1" applyFont="1" applyBorder="1" applyAlignment="1">
      <alignment vertical="center"/>
    </xf>
    <xf numFmtId="187" fontId="25" fillId="0" borderId="3" xfId="1" applyNumberFormat="1" applyFont="1" applyBorder="1" applyAlignment="1">
      <alignment vertical="center"/>
    </xf>
    <xf numFmtId="187" fontId="25" fillId="0" borderId="10" xfId="1" applyNumberFormat="1" applyFont="1" applyBorder="1" applyAlignment="1">
      <alignment vertical="center"/>
    </xf>
    <xf numFmtId="187" fontId="25" fillId="0" borderId="0" xfId="1" applyNumberFormat="1" applyFont="1" applyAlignment="1">
      <alignment vertical="center"/>
    </xf>
    <xf numFmtId="187" fontId="25" fillId="0" borderId="0" xfId="1" applyNumberFormat="1" applyFont="1" applyBorder="1" applyAlignment="1">
      <alignment vertical="center"/>
    </xf>
    <xf numFmtId="187" fontId="25" fillId="0" borderId="10" xfId="1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91" fontId="7" fillId="0" borderId="2" xfId="0" applyNumberFormat="1" applyFont="1" applyBorder="1" applyAlignment="1">
      <alignment horizontal="right"/>
    </xf>
    <xf numFmtId="190" fontId="7" fillId="0" borderId="8" xfId="0" applyNumberFormat="1" applyFont="1" applyBorder="1" applyAlignment="1"/>
    <xf numFmtId="0" fontId="7" fillId="0" borderId="8" xfId="0" applyFont="1" applyBorder="1" applyAlignment="1"/>
    <xf numFmtId="0" fontId="7" fillId="0" borderId="11" xfId="0" applyFont="1" applyBorder="1" applyAlignment="1"/>
    <xf numFmtId="0" fontId="7" fillId="0" borderId="1" xfId="0" applyFont="1" applyBorder="1" applyAlignment="1"/>
    <xf numFmtId="190" fontId="11" fillId="0" borderId="3" xfId="0" applyNumberFormat="1" applyFont="1" applyBorder="1" applyAlignment="1"/>
    <xf numFmtId="0" fontId="11" fillId="0" borderId="3" xfId="0" applyFont="1" applyBorder="1" applyAlignment="1"/>
    <xf numFmtId="190" fontId="7" fillId="0" borderId="2" xfId="0" applyNumberFormat="1" applyFont="1" applyBorder="1" applyAlignment="1"/>
    <xf numFmtId="0" fontId="7" fillId="0" borderId="3" xfId="0" applyFont="1" applyBorder="1" applyAlignment="1"/>
    <xf numFmtId="0" fontId="7" fillId="0" borderId="10" xfId="0" applyFont="1" applyBorder="1" applyAlignment="1"/>
    <xf numFmtId="0" fontId="7" fillId="0" borderId="0" xfId="0" applyFont="1" applyBorder="1" applyAlignment="1"/>
    <xf numFmtId="0" fontId="7" fillId="0" borderId="2" xfId="0" applyFont="1" applyBorder="1" applyAlignment="1"/>
    <xf numFmtId="192" fontId="11" fillId="0" borderId="2" xfId="4" applyNumberFormat="1" applyFont="1" applyBorder="1" applyAlignment="1">
      <alignment horizontal="right"/>
    </xf>
    <xf numFmtId="192" fontId="11" fillId="0" borderId="3" xfId="4" applyNumberFormat="1" applyFont="1" applyBorder="1" applyAlignment="1">
      <alignment horizontal="right"/>
    </xf>
    <xf numFmtId="192" fontId="11" fillId="0" borderId="10" xfId="4" applyNumberFormat="1" applyFont="1" applyBorder="1" applyAlignment="1">
      <alignment horizontal="right"/>
    </xf>
    <xf numFmtId="192" fontId="11" fillId="0" borderId="0" xfId="4" applyNumberFormat="1" applyFont="1" applyBorder="1" applyAlignment="1">
      <alignment horizontal="right"/>
    </xf>
    <xf numFmtId="192" fontId="7" fillId="0" borderId="2" xfId="0" applyNumberFormat="1" applyFont="1" applyBorder="1" applyAlignment="1">
      <alignment horizontal="right"/>
    </xf>
    <xf numFmtId="192" fontId="7" fillId="0" borderId="3" xfId="0" applyNumberFormat="1" applyFont="1" applyBorder="1" applyAlignment="1">
      <alignment horizontal="right"/>
    </xf>
    <xf numFmtId="192" fontId="7" fillId="0" borderId="10" xfId="0" applyNumberFormat="1" applyFont="1" applyBorder="1" applyAlignment="1">
      <alignment horizontal="right"/>
    </xf>
    <xf numFmtId="192" fontId="7" fillId="0" borderId="0" xfId="0" applyNumberFormat="1" applyFont="1" applyAlignment="1">
      <alignment horizontal="right"/>
    </xf>
    <xf numFmtId="192" fontId="7" fillId="0" borderId="2" xfId="0" applyNumberFormat="1" applyFont="1" applyBorder="1"/>
    <xf numFmtId="192" fontId="7" fillId="0" borderId="3" xfId="0" applyNumberFormat="1" applyFont="1" applyBorder="1"/>
    <xf numFmtId="192" fontId="7" fillId="0" borderId="10" xfId="0" applyNumberFormat="1" applyFont="1" applyBorder="1"/>
    <xf numFmtId="192" fontId="7" fillId="0" borderId="0" xfId="0" applyNumberFormat="1" applyFont="1"/>
    <xf numFmtId="192" fontId="9" fillId="0" borderId="0" xfId="0" applyNumberFormat="1" applyFont="1" applyAlignment="1">
      <alignment horizontal="right" vertical="center"/>
    </xf>
    <xf numFmtId="192" fontId="9" fillId="0" borderId="3" xfId="0" quotePrefix="1" applyNumberFormat="1" applyFont="1" applyBorder="1" applyAlignment="1">
      <alignment horizontal="right" vertical="center"/>
    </xf>
    <xf numFmtId="3" fontId="22" fillId="0" borderId="0" xfId="0" applyNumberFormat="1" applyFont="1" applyAlignment="1">
      <alignment wrapText="1"/>
    </xf>
    <xf numFmtId="187" fontId="26" fillId="0" borderId="22" xfId="1" applyNumberFormat="1" applyFont="1" applyBorder="1" applyAlignment="1">
      <alignment wrapText="1"/>
    </xf>
    <xf numFmtId="187" fontId="26" fillId="0" borderId="26" xfId="1" applyNumberFormat="1" applyFont="1" applyBorder="1" applyAlignment="1">
      <alignment wrapText="1"/>
    </xf>
    <xf numFmtId="187" fontId="26" fillId="0" borderId="27" xfId="1" applyNumberFormat="1" applyFont="1" applyBorder="1" applyAlignment="1">
      <alignment wrapText="1"/>
    </xf>
    <xf numFmtId="187" fontId="26" fillId="0" borderId="27" xfId="1" applyNumberFormat="1" applyFont="1" applyBorder="1" applyAlignment="1">
      <alignment horizontal="right" wrapText="1"/>
    </xf>
    <xf numFmtId="3" fontId="21" fillId="0" borderId="21" xfId="0" applyNumberFormat="1" applyFont="1" applyBorder="1" applyAlignment="1">
      <alignment wrapText="1"/>
    </xf>
    <xf numFmtId="3" fontId="21" fillId="0" borderId="22" xfId="0" applyNumberFormat="1" applyFont="1" applyBorder="1" applyAlignment="1">
      <alignment wrapText="1"/>
    </xf>
    <xf numFmtId="188" fontId="8" fillId="0" borderId="0" xfId="0" applyNumberFormat="1" applyFont="1"/>
    <xf numFmtId="188" fontId="7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5" fillId="0" borderId="1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2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3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</cellXfs>
  <cellStyles count="5">
    <cellStyle name="Comma" xfId="1" builtinId="3"/>
    <cellStyle name="Comma 3" xfId="4"/>
    <cellStyle name="Normal" xfId="0" builtinId="0"/>
    <cellStyle name="Normal 3" xfId="2"/>
    <cellStyle name="Normal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1257300</xdr:colOff>
      <xdr:row>3</xdr:row>
      <xdr:rowOff>161925</xdr:rowOff>
    </xdr:from>
    <xdr:to>
      <xdr:col>17</xdr:col>
      <xdr:colOff>238124</xdr:colOff>
      <xdr:row>30</xdr:row>
      <xdr:rowOff>85725</xdr:rowOff>
    </xdr:to>
    <xdr:grpSp>
      <xdr:nvGrpSpPr>
        <xdr:cNvPr id="9" name="Group 8"/>
        <xdr:cNvGrpSpPr/>
      </xdr:nvGrpSpPr>
      <xdr:grpSpPr>
        <a:xfrm>
          <a:off x="9353550" y="676275"/>
          <a:ext cx="523874" cy="5915025"/>
          <a:chOff x="9439275" y="1771650"/>
          <a:chExt cx="523874" cy="4828465"/>
        </a:xfrm>
      </xdr:grpSpPr>
      <xdr:grpSp>
        <xdr:nvGrpSpPr>
          <xdr:cNvPr id="14" name="Group 13"/>
          <xdr:cNvGrpSpPr/>
        </xdr:nvGrpSpPr>
        <xdr:grpSpPr>
          <a:xfrm>
            <a:off x="9563099" y="6191251"/>
            <a:ext cx="400050" cy="408864"/>
            <a:chOff x="9563099" y="6191251"/>
            <a:chExt cx="400050" cy="40886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97506" y="6156844"/>
              <a:ext cx="331236" cy="40005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86912" y="6257214"/>
              <a:ext cx="36671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8</xdr:colOff>
      <xdr:row>30</xdr:row>
      <xdr:rowOff>38100</xdr:rowOff>
    </xdr:from>
    <xdr:to>
      <xdr:col>18</xdr:col>
      <xdr:colOff>25395</xdr:colOff>
      <xdr:row>51</xdr:row>
      <xdr:rowOff>142875</xdr:rowOff>
    </xdr:to>
    <xdr:grpSp>
      <xdr:nvGrpSpPr>
        <xdr:cNvPr id="18" name="Group 17"/>
        <xdr:cNvGrpSpPr/>
      </xdr:nvGrpSpPr>
      <xdr:grpSpPr>
        <a:xfrm>
          <a:off x="9486908" y="6543675"/>
          <a:ext cx="454012" cy="4838700"/>
          <a:chOff x="9677411" y="94670"/>
          <a:chExt cx="389937" cy="3932148"/>
        </a:xfrm>
      </xdr:grpSpPr>
      <xdr:grpSp>
        <xdr:nvGrpSpPr>
          <xdr:cNvPr id="19" name="Group 8"/>
          <xdr:cNvGrpSpPr/>
        </xdr:nvGrpSpPr>
        <xdr:grpSpPr>
          <a:xfrm>
            <a:off x="9677411" y="94670"/>
            <a:ext cx="342888" cy="436958"/>
            <a:chOff x="9677411" y="94670"/>
            <a:chExt cx="342888" cy="436958"/>
          </a:xfrm>
        </xdr:grpSpPr>
        <xdr:sp macro="" textlink="">
          <xdr:nvSpPr>
            <xdr:cNvPr id="21" name="Flowchart: Delay 20"/>
            <xdr:cNvSpPr/>
          </xdr:nvSpPr>
          <xdr:spPr bwMode="auto">
            <a:xfrm rot="16200000">
              <a:off x="9691397" y="90197"/>
              <a:ext cx="324430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653598" y="188728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1457325</xdr:colOff>
      <xdr:row>11</xdr:row>
      <xdr:rowOff>133350</xdr:rowOff>
    </xdr:from>
    <xdr:to>
      <xdr:col>15</xdr:col>
      <xdr:colOff>257173</xdr:colOff>
      <xdr:row>37</xdr:row>
      <xdr:rowOff>66681</xdr:rowOff>
    </xdr:to>
    <xdr:grpSp>
      <xdr:nvGrpSpPr>
        <xdr:cNvPr id="7" name="Group 6"/>
        <xdr:cNvGrpSpPr/>
      </xdr:nvGrpSpPr>
      <xdr:grpSpPr>
        <a:xfrm>
          <a:off x="9401175" y="2152650"/>
          <a:ext cx="533398" cy="4191006"/>
          <a:chOff x="8896350" y="1398837"/>
          <a:chExt cx="533398" cy="5017397"/>
        </a:xfrm>
      </xdr:grpSpPr>
      <xdr:grpSp>
        <xdr:nvGrpSpPr>
          <xdr:cNvPr id="8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21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9525</xdr:rowOff>
    </xdr:from>
    <xdr:to>
      <xdr:col>17</xdr:col>
      <xdr:colOff>13182</xdr:colOff>
      <xdr:row>20</xdr:row>
      <xdr:rowOff>151201</xdr:rowOff>
    </xdr:to>
    <xdr:grpSp>
      <xdr:nvGrpSpPr>
        <xdr:cNvPr id="7" name="Group 6"/>
        <xdr:cNvGrpSpPr/>
      </xdr:nvGrpSpPr>
      <xdr:grpSpPr>
        <a:xfrm>
          <a:off x="9582150" y="9525"/>
          <a:ext cx="365607" cy="3942151"/>
          <a:chOff x="9505950" y="38100"/>
          <a:chExt cx="370898" cy="4026818"/>
        </a:xfrm>
      </xdr:grpSpPr>
      <xdr:grpSp>
        <xdr:nvGrpSpPr>
          <xdr:cNvPr id="8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22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515475" y="12411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57150</xdr:colOff>
      <xdr:row>36</xdr:row>
      <xdr:rowOff>104775</xdr:rowOff>
    </xdr:from>
    <xdr:to>
      <xdr:col>13</xdr:col>
      <xdr:colOff>8948</xdr:colOff>
      <xdr:row>59</xdr:row>
      <xdr:rowOff>112043</xdr:rowOff>
    </xdr:to>
    <xdr:grpSp>
      <xdr:nvGrpSpPr>
        <xdr:cNvPr id="18" name="Group 17"/>
        <xdr:cNvGrpSpPr/>
      </xdr:nvGrpSpPr>
      <xdr:grpSpPr>
        <a:xfrm>
          <a:off x="9610725" y="6734175"/>
          <a:ext cx="380423" cy="4026818"/>
          <a:chOff x="9629775" y="38100"/>
          <a:chExt cx="380423" cy="4026818"/>
        </a:xfrm>
      </xdr:grpSpPr>
      <xdr:grpSp>
        <xdr:nvGrpSpPr>
          <xdr:cNvPr id="19" name="Group 11"/>
          <xdr:cNvGrpSpPr/>
        </xdr:nvGrpSpPr>
        <xdr:grpSpPr>
          <a:xfrm>
            <a:off x="962977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21" name="Flowchart: Delay 2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24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10</xdr:col>
      <xdr:colOff>2038350</xdr:colOff>
      <xdr:row>13</xdr:row>
      <xdr:rowOff>85725</xdr:rowOff>
    </xdr:from>
    <xdr:to>
      <xdr:col>12</xdr:col>
      <xdr:colOff>238123</xdr:colOff>
      <xdr:row>35</xdr:row>
      <xdr:rowOff>66681</xdr:rowOff>
    </xdr:to>
    <xdr:grpSp>
      <xdr:nvGrpSpPr>
        <xdr:cNvPr id="23" name="Group 22"/>
        <xdr:cNvGrpSpPr/>
      </xdr:nvGrpSpPr>
      <xdr:grpSpPr>
        <a:xfrm>
          <a:off x="9410700" y="2314575"/>
          <a:ext cx="533398" cy="4191006"/>
          <a:chOff x="8896350" y="1398837"/>
          <a:chExt cx="533398" cy="5017397"/>
        </a:xfrm>
      </xdr:grpSpPr>
      <xdr:grpSp>
        <xdr:nvGrpSpPr>
          <xdr:cNvPr id="24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26" name="Flowchart: Delay 25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23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219064</xdr:colOff>
      <xdr:row>32</xdr:row>
      <xdr:rowOff>9524</xdr:rowOff>
    </xdr:from>
    <xdr:to>
      <xdr:col>17</xdr:col>
      <xdr:colOff>104191</xdr:colOff>
      <xdr:row>48</xdr:row>
      <xdr:rowOff>64418</xdr:rowOff>
    </xdr:to>
    <xdr:grpSp>
      <xdr:nvGrpSpPr>
        <xdr:cNvPr id="12" name="Group 11"/>
        <xdr:cNvGrpSpPr/>
      </xdr:nvGrpSpPr>
      <xdr:grpSpPr>
        <a:xfrm>
          <a:off x="9515464" y="6677024"/>
          <a:ext cx="580452" cy="3493419"/>
          <a:chOff x="9677400" y="9524"/>
          <a:chExt cx="432538" cy="4017294"/>
        </a:xfrm>
      </xdr:grpSpPr>
      <xdr:grpSp>
        <xdr:nvGrpSpPr>
          <xdr:cNvPr id="13" name="Group 8"/>
          <xdr:cNvGrpSpPr/>
        </xdr:nvGrpSpPr>
        <xdr:grpSpPr>
          <a:xfrm>
            <a:off x="9677400" y="9524"/>
            <a:ext cx="342900" cy="452440"/>
            <a:chOff x="9677400" y="9524"/>
            <a:chExt cx="342900" cy="452440"/>
          </a:xfrm>
        </xdr:grpSpPr>
        <xdr:sp macro="" textlink="">
          <xdr:nvSpPr>
            <xdr:cNvPr id="15" name="Flowchart: Delay 14"/>
            <xdr:cNvSpPr/>
          </xdr:nvSpPr>
          <xdr:spPr bwMode="auto">
            <a:xfrm rot="16200000">
              <a:off x="9672453" y="71253"/>
              <a:ext cx="409575" cy="28611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80571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16</xdr:col>
      <xdr:colOff>133345</xdr:colOff>
      <xdr:row>92</xdr:row>
      <xdr:rowOff>19048</xdr:rowOff>
    </xdr:from>
    <xdr:to>
      <xdr:col>17</xdr:col>
      <xdr:colOff>20493</xdr:colOff>
      <xdr:row>108</xdr:row>
      <xdr:rowOff>73943</xdr:rowOff>
    </xdr:to>
    <xdr:grpSp>
      <xdr:nvGrpSpPr>
        <xdr:cNvPr id="22" name="Group 21"/>
        <xdr:cNvGrpSpPr/>
      </xdr:nvGrpSpPr>
      <xdr:grpSpPr>
        <a:xfrm>
          <a:off x="9429745" y="19878673"/>
          <a:ext cx="582473" cy="3883945"/>
          <a:chOff x="9677400" y="9523"/>
          <a:chExt cx="312177" cy="4017295"/>
        </a:xfrm>
      </xdr:grpSpPr>
      <xdr:grpSp>
        <xdr:nvGrpSpPr>
          <xdr:cNvPr id="23" name="Group 8"/>
          <xdr:cNvGrpSpPr/>
        </xdr:nvGrpSpPr>
        <xdr:grpSpPr>
          <a:xfrm>
            <a:off x="9677400" y="9523"/>
            <a:ext cx="289229" cy="452442"/>
            <a:chOff x="9677400" y="9523"/>
            <a:chExt cx="289229" cy="452442"/>
          </a:xfrm>
        </xdr:grpSpPr>
        <xdr:sp macro="" textlink="">
          <xdr:nvSpPr>
            <xdr:cNvPr id="25" name="Flowchart: Delay 24"/>
            <xdr:cNvSpPr/>
          </xdr:nvSpPr>
          <xdr:spPr bwMode="auto">
            <a:xfrm rot="16200000">
              <a:off x="9658067" y="110537"/>
              <a:ext cx="409575" cy="20754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629324" y="143328"/>
              <a:ext cx="366713" cy="27056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795258" y="447675"/>
            <a:ext cx="194319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16</xdr:col>
      <xdr:colOff>114313</xdr:colOff>
      <xdr:row>12</xdr:row>
      <xdr:rowOff>19050</xdr:rowOff>
    </xdr:from>
    <xdr:to>
      <xdr:col>16</xdr:col>
      <xdr:colOff>680629</xdr:colOff>
      <xdr:row>31</xdr:row>
      <xdr:rowOff>19050</xdr:rowOff>
    </xdr:to>
    <xdr:grpSp>
      <xdr:nvGrpSpPr>
        <xdr:cNvPr id="32" name="Group 31"/>
        <xdr:cNvGrpSpPr/>
      </xdr:nvGrpSpPr>
      <xdr:grpSpPr>
        <a:xfrm>
          <a:off x="9410713" y="2619375"/>
          <a:ext cx="566316" cy="4019550"/>
          <a:chOff x="9551951" y="1771650"/>
          <a:chExt cx="396875" cy="4844320"/>
        </a:xfrm>
      </xdr:grpSpPr>
      <xdr:grpSp>
        <xdr:nvGrpSpPr>
          <xdr:cNvPr id="33" name="Group 13"/>
          <xdr:cNvGrpSpPr/>
        </xdr:nvGrpSpPr>
        <xdr:grpSpPr>
          <a:xfrm>
            <a:off x="9605921" y="6191252"/>
            <a:ext cx="342905" cy="424718"/>
            <a:chOff x="9605921" y="6191252"/>
            <a:chExt cx="342905" cy="424718"/>
          </a:xfrm>
        </xdr:grpSpPr>
        <xdr:sp macro="" textlink="">
          <xdr:nvSpPr>
            <xdr:cNvPr id="35" name="Flowchart: Delay 34"/>
            <xdr:cNvSpPr/>
          </xdr:nvSpPr>
          <xdr:spPr bwMode="auto">
            <a:xfrm rot="5400000">
              <a:off x="9602341" y="6254341"/>
              <a:ext cx="409574" cy="283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6" name="TextBox 35"/>
            <xdr:cNvSpPr txBox="1"/>
          </xdr:nvSpPr>
          <xdr:spPr>
            <a:xfrm rot="5400000">
              <a:off x="9582109" y="6273070"/>
              <a:ext cx="366712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4" name="Text Box 6"/>
          <xdr:cNvSpPr txBox="1">
            <a:spLocks noChangeArrowheads="1"/>
          </xdr:cNvSpPr>
        </xdr:nvSpPr>
        <xdr:spPr bwMode="auto">
          <a:xfrm>
            <a:off x="9551951" y="1771650"/>
            <a:ext cx="363567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66675</xdr:colOff>
      <xdr:row>74</xdr:row>
      <xdr:rowOff>142875</xdr:rowOff>
    </xdr:from>
    <xdr:to>
      <xdr:col>16</xdr:col>
      <xdr:colOff>680603</xdr:colOff>
      <xdr:row>91</xdr:row>
      <xdr:rowOff>206512</xdr:rowOff>
    </xdr:to>
    <xdr:grpSp>
      <xdr:nvGrpSpPr>
        <xdr:cNvPr id="37" name="Group 36"/>
        <xdr:cNvGrpSpPr/>
      </xdr:nvGrpSpPr>
      <xdr:grpSpPr>
        <a:xfrm>
          <a:off x="9363075" y="15716250"/>
          <a:ext cx="613928" cy="4111762"/>
          <a:chOff x="9551958" y="1645381"/>
          <a:chExt cx="430242" cy="4955449"/>
        </a:xfrm>
      </xdr:grpSpPr>
      <xdr:grpSp>
        <xdr:nvGrpSpPr>
          <xdr:cNvPr id="38" name="Group 13"/>
          <xdr:cNvGrpSpPr/>
        </xdr:nvGrpSpPr>
        <xdr:grpSpPr>
          <a:xfrm>
            <a:off x="9639301" y="6156797"/>
            <a:ext cx="342899" cy="444033"/>
            <a:chOff x="9639301" y="6156797"/>
            <a:chExt cx="342899" cy="444033"/>
          </a:xfrm>
        </xdr:grpSpPr>
        <xdr:sp macro="" textlink="">
          <xdr:nvSpPr>
            <xdr:cNvPr id="40" name="Flowchart: Delay 39"/>
            <xdr:cNvSpPr/>
          </xdr:nvSpPr>
          <xdr:spPr bwMode="auto">
            <a:xfrm rot="5400000">
              <a:off x="9618485" y="6237116"/>
              <a:ext cx="444033" cy="283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1" name="TextBox 40"/>
            <xdr:cNvSpPr txBox="1"/>
          </xdr:nvSpPr>
          <xdr:spPr>
            <a:xfrm rot="5400000">
              <a:off x="9615488" y="621567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9" name="Text Box 6"/>
          <xdr:cNvSpPr txBox="1">
            <a:spLocks noChangeArrowheads="1"/>
          </xdr:cNvSpPr>
        </xdr:nvSpPr>
        <xdr:spPr bwMode="auto">
          <a:xfrm>
            <a:off x="9551958" y="1645381"/>
            <a:ext cx="363567" cy="44080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809625</xdr:colOff>
      <xdr:row>9</xdr:row>
      <xdr:rowOff>105640</xdr:rowOff>
    </xdr:from>
    <xdr:to>
      <xdr:col>30</xdr:col>
      <xdr:colOff>247650</xdr:colOff>
      <xdr:row>41</xdr:row>
      <xdr:rowOff>21652</xdr:rowOff>
    </xdr:to>
    <xdr:grpSp>
      <xdr:nvGrpSpPr>
        <xdr:cNvPr id="11" name="Group 10"/>
        <xdr:cNvGrpSpPr/>
      </xdr:nvGrpSpPr>
      <xdr:grpSpPr>
        <a:xfrm>
          <a:off x="10031557" y="1482435"/>
          <a:ext cx="442479" cy="5241353"/>
          <a:chOff x="9439275" y="1752600"/>
          <a:chExt cx="542925" cy="4857755"/>
        </a:xfrm>
      </xdr:grpSpPr>
      <xdr:grpSp>
        <xdr:nvGrpSpPr>
          <xdr:cNvPr id="9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28</xdr:col>
      <xdr:colOff>0</xdr:colOff>
      <xdr:row>13</xdr:row>
      <xdr:rowOff>0</xdr:rowOff>
    </xdr:from>
    <xdr:to>
      <xdr:col>28</xdr:col>
      <xdr:colOff>0</xdr:colOff>
      <xdr:row>15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9648825" y="2152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28</xdr:col>
      <xdr:colOff>0</xdr:colOff>
      <xdr:row>33</xdr:row>
      <xdr:rowOff>0</xdr:rowOff>
    </xdr:from>
    <xdr:to>
      <xdr:col>28</xdr:col>
      <xdr:colOff>0</xdr:colOff>
      <xdr:row>35</xdr:row>
      <xdr:rowOff>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9648825" y="5962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64943</xdr:colOff>
      <xdr:row>0</xdr:row>
      <xdr:rowOff>28575</xdr:rowOff>
    </xdr:from>
    <xdr:to>
      <xdr:col>16</xdr:col>
      <xdr:colOff>6350</xdr:colOff>
      <xdr:row>17</xdr:row>
      <xdr:rowOff>197768</xdr:rowOff>
    </xdr:to>
    <xdr:grpSp>
      <xdr:nvGrpSpPr>
        <xdr:cNvPr id="9" name="Group 8"/>
        <xdr:cNvGrpSpPr/>
      </xdr:nvGrpSpPr>
      <xdr:grpSpPr>
        <a:xfrm>
          <a:off x="9503352" y="28575"/>
          <a:ext cx="374362" cy="4039807"/>
          <a:chOff x="9505950" y="28575"/>
          <a:chExt cx="370898" cy="4026818"/>
        </a:xfrm>
      </xdr:grpSpPr>
      <xdr:grpSp>
        <xdr:nvGrpSpPr>
          <xdr:cNvPr id="6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12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13</xdr:col>
      <xdr:colOff>1117024</xdr:colOff>
      <xdr:row>36</xdr:row>
      <xdr:rowOff>242449</xdr:rowOff>
    </xdr:from>
    <xdr:to>
      <xdr:col>15</xdr:col>
      <xdr:colOff>234662</xdr:colOff>
      <xdr:row>59</xdr:row>
      <xdr:rowOff>236393</xdr:rowOff>
    </xdr:to>
    <xdr:grpSp>
      <xdr:nvGrpSpPr>
        <xdr:cNvPr id="12" name="Group 11"/>
        <xdr:cNvGrpSpPr/>
      </xdr:nvGrpSpPr>
      <xdr:grpSpPr>
        <a:xfrm>
          <a:off x="9282547" y="8026972"/>
          <a:ext cx="546388" cy="5241353"/>
          <a:chOff x="9439275" y="1752600"/>
          <a:chExt cx="542925" cy="4857755"/>
        </a:xfrm>
      </xdr:grpSpPr>
      <xdr:grpSp>
        <xdr:nvGrpSpPr>
          <xdr:cNvPr id="13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20" name="Flowchart: Delay 19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13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0</xdr:row>
      <xdr:rowOff>57150</xdr:rowOff>
    </xdr:from>
    <xdr:to>
      <xdr:col>14</xdr:col>
      <xdr:colOff>250537</xdr:colOff>
      <xdr:row>17</xdr:row>
      <xdr:rowOff>10732</xdr:rowOff>
    </xdr:to>
    <xdr:grpSp>
      <xdr:nvGrpSpPr>
        <xdr:cNvPr id="7" name="Group 6"/>
        <xdr:cNvGrpSpPr/>
      </xdr:nvGrpSpPr>
      <xdr:grpSpPr>
        <a:xfrm>
          <a:off x="9601200" y="57150"/>
          <a:ext cx="374362" cy="4039807"/>
          <a:chOff x="9505950" y="28575"/>
          <a:chExt cx="370898" cy="4026818"/>
        </a:xfrm>
      </xdr:grpSpPr>
      <xdr:grpSp>
        <xdr:nvGrpSpPr>
          <xdr:cNvPr id="11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14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76199</xdr:colOff>
      <xdr:row>29</xdr:row>
      <xdr:rowOff>38098</xdr:rowOff>
    </xdr:from>
    <xdr:to>
      <xdr:col>20</xdr:col>
      <xdr:colOff>18473</xdr:colOff>
      <xdr:row>43</xdr:row>
      <xdr:rowOff>19050</xdr:rowOff>
    </xdr:to>
    <xdr:grpSp>
      <xdr:nvGrpSpPr>
        <xdr:cNvPr id="15" name="Group 8"/>
        <xdr:cNvGrpSpPr/>
      </xdr:nvGrpSpPr>
      <xdr:grpSpPr>
        <a:xfrm>
          <a:off x="9563099" y="6610348"/>
          <a:ext cx="370899" cy="3314702"/>
          <a:chOff x="9563099" y="9523"/>
          <a:chExt cx="370899" cy="4211428"/>
        </a:xfrm>
      </xdr:grpSpPr>
      <xdr:grpSp>
        <xdr:nvGrpSpPr>
          <xdr:cNvPr id="16" name="Group 5"/>
          <xdr:cNvGrpSpPr/>
        </xdr:nvGrpSpPr>
        <xdr:grpSpPr>
          <a:xfrm>
            <a:off x="9563099" y="9523"/>
            <a:ext cx="333377" cy="565371"/>
            <a:chOff x="9296399" y="-180977"/>
            <a:chExt cx="333377" cy="565371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197711" y="-82287"/>
              <a:ext cx="53075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216122" y="-14971"/>
              <a:ext cx="47964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16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629775" y="641810"/>
            <a:ext cx="304223" cy="3579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17</xdr:col>
      <xdr:colOff>0</xdr:colOff>
      <xdr:row>10</xdr:row>
      <xdr:rowOff>0</xdr:rowOff>
    </xdr:from>
    <xdr:to>
      <xdr:col>17</xdr:col>
      <xdr:colOff>0</xdr:colOff>
      <xdr:row>12</xdr:row>
      <xdr:rowOff>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8039100" y="20859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0</xdr:colOff>
      <xdr:row>39</xdr:row>
      <xdr:rowOff>0</xdr:rowOff>
    </xdr:from>
    <xdr:to>
      <xdr:col>17</xdr:col>
      <xdr:colOff>0</xdr:colOff>
      <xdr:row>41</xdr:row>
      <xdr:rowOff>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039100" y="89535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1304925</xdr:colOff>
      <xdr:row>6</xdr:row>
      <xdr:rowOff>76200</xdr:rowOff>
    </xdr:from>
    <xdr:to>
      <xdr:col>19</xdr:col>
      <xdr:colOff>251113</xdr:colOff>
      <xdr:row>29</xdr:row>
      <xdr:rowOff>12128</xdr:rowOff>
    </xdr:to>
    <xdr:grpSp>
      <xdr:nvGrpSpPr>
        <xdr:cNvPr id="14" name="Group 13"/>
        <xdr:cNvGrpSpPr/>
      </xdr:nvGrpSpPr>
      <xdr:grpSpPr>
        <a:xfrm>
          <a:off x="9344025" y="1343025"/>
          <a:ext cx="546388" cy="5241353"/>
          <a:chOff x="9439275" y="1752600"/>
          <a:chExt cx="542925" cy="4857755"/>
        </a:xfrm>
      </xdr:grpSpPr>
      <xdr:grpSp>
        <xdr:nvGrpSpPr>
          <xdr:cNvPr id="20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23" name="Flowchart: Delay 22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15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1323975</xdr:colOff>
      <xdr:row>10</xdr:row>
      <xdr:rowOff>123825</xdr:rowOff>
    </xdr:from>
    <xdr:to>
      <xdr:col>10</xdr:col>
      <xdr:colOff>238123</xdr:colOff>
      <xdr:row>28</xdr:row>
      <xdr:rowOff>219081</xdr:rowOff>
    </xdr:to>
    <xdr:grpSp>
      <xdr:nvGrpSpPr>
        <xdr:cNvPr id="6" name="Group 5"/>
        <xdr:cNvGrpSpPr/>
      </xdr:nvGrpSpPr>
      <xdr:grpSpPr>
        <a:xfrm>
          <a:off x="8886825" y="2428875"/>
          <a:ext cx="533398" cy="4191006"/>
          <a:chOff x="8896350" y="1398837"/>
          <a:chExt cx="533398" cy="5017397"/>
        </a:xfrm>
      </xdr:grpSpPr>
      <xdr:grpSp>
        <xdr:nvGrpSpPr>
          <xdr:cNvPr id="7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17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18473</xdr:colOff>
      <xdr:row>16</xdr:row>
      <xdr:rowOff>64418</xdr:rowOff>
    </xdr:to>
    <xdr:grpSp>
      <xdr:nvGrpSpPr>
        <xdr:cNvPr id="6" name="Group 5"/>
        <xdr:cNvGrpSpPr/>
      </xdr:nvGrpSpPr>
      <xdr:grpSpPr>
        <a:xfrm>
          <a:off x="9548283" y="38100"/>
          <a:ext cx="365607" cy="3942151"/>
          <a:chOff x="9505950" y="38100"/>
          <a:chExt cx="370898" cy="4026818"/>
        </a:xfrm>
      </xdr:grpSpPr>
      <xdr:grpSp>
        <xdr:nvGrpSpPr>
          <xdr:cNvPr id="13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18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14</xdr:col>
      <xdr:colOff>1174759</xdr:colOff>
      <xdr:row>35</xdr:row>
      <xdr:rowOff>169339</xdr:rowOff>
    </xdr:from>
    <xdr:to>
      <xdr:col>16</xdr:col>
      <xdr:colOff>215907</xdr:colOff>
      <xdr:row>54</xdr:row>
      <xdr:rowOff>74095</xdr:rowOff>
    </xdr:to>
    <xdr:grpSp>
      <xdr:nvGrpSpPr>
        <xdr:cNvPr id="15" name="Group 14"/>
        <xdr:cNvGrpSpPr/>
      </xdr:nvGrpSpPr>
      <xdr:grpSpPr>
        <a:xfrm>
          <a:off x="9302759" y="8921756"/>
          <a:ext cx="533398" cy="4191006"/>
          <a:chOff x="8896350" y="1398837"/>
          <a:chExt cx="533398" cy="5017397"/>
        </a:xfrm>
      </xdr:grpSpPr>
      <xdr:grpSp>
        <xdr:nvGrpSpPr>
          <xdr:cNvPr id="16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19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0</xdr:row>
      <xdr:rowOff>0</xdr:rowOff>
    </xdr:from>
    <xdr:to>
      <xdr:col>14</xdr:col>
      <xdr:colOff>317982</xdr:colOff>
      <xdr:row>17</xdr:row>
      <xdr:rowOff>17851</xdr:rowOff>
    </xdr:to>
    <xdr:grpSp>
      <xdr:nvGrpSpPr>
        <xdr:cNvPr id="7" name="Group 6"/>
        <xdr:cNvGrpSpPr/>
      </xdr:nvGrpSpPr>
      <xdr:grpSpPr>
        <a:xfrm>
          <a:off x="9610725" y="0"/>
          <a:ext cx="365607" cy="3942151"/>
          <a:chOff x="9505950" y="38100"/>
          <a:chExt cx="370898" cy="4026818"/>
        </a:xfrm>
      </xdr:grpSpPr>
      <xdr:grpSp>
        <xdr:nvGrpSpPr>
          <xdr:cNvPr id="8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20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8"/>
  <sheetViews>
    <sheetView showGridLines="0" view="pageBreakPreview" zoomScaleNormal="100" zoomScaleSheetLayoutView="100" workbookViewId="0">
      <selection activeCell="D26" sqref="D26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5" width="9.42578125" style="5" customWidth="1"/>
    <col min="6" max="6" width="9.28515625" style="5" customWidth="1"/>
    <col min="7" max="8" width="9.42578125" style="5" customWidth="1"/>
    <col min="9" max="9" width="10.140625" style="5" bestFit="1" customWidth="1"/>
    <col min="10" max="13" width="9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9" s="1" customFormat="1" x14ac:dyDescent="0.3">
      <c r="B1" s="1" t="s">
        <v>0</v>
      </c>
      <c r="C1" s="2">
        <v>1.1000000000000001</v>
      </c>
      <c r="D1" s="1" t="s">
        <v>250</v>
      </c>
    </row>
    <row r="2" spans="1:19" s="3" customFormat="1" x14ac:dyDescent="0.3">
      <c r="B2" s="1" t="s">
        <v>145</v>
      </c>
      <c r="C2" s="2">
        <v>1.1000000000000001</v>
      </c>
      <c r="D2" s="1" t="s">
        <v>251</v>
      </c>
    </row>
    <row r="3" spans="1:19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s="8" customFormat="1" ht="15" customHeight="1" x14ac:dyDescent="0.3">
      <c r="A4" s="369" t="s">
        <v>143</v>
      </c>
      <c r="B4" s="369"/>
      <c r="C4" s="369"/>
      <c r="D4" s="370"/>
      <c r="E4" s="375" t="s">
        <v>162</v>
      </c>
      <c r="F4" s="375"/>
      <c r="G4" s="375"/>
      <c r="H4" s="375"/>
      <c r="I4" s="376"/>
      <c r="J4" s="375" t="s">
        <v>168</v>
      </c>
      <c r="K4" s="375"/>
      <c r="L4" s="375"/>
      <c r="M4" s="376"/>
      <c r="N4" s="72" t="s">
        <v>42</v>
      </c>
      <c r="O4" s="377" t="s">
        <v>142</v>
      </c>
      <c r="P4" s="378"/>
    </row>
    <row r="5" spans="1:19" s="8" customFormat="1" ht="15" customHeight="1" x14ac:dyDescent="0.3">
      <c r="A5" s="371"/>
      <c r="B5" s="371"/>
      <c r="C5" s="371"/>
      <c r="D5" s="372"/>
      <c r="E5" s="383" t="s">
        <v>163</v>
      </c>
      <c r="F5" s="383"/>
      <c r="G5" s="383"/>
      <c r="H5" s="383"/>
      <c r="I5" s="384"/>
      <c r="J5" s="383" t="s">
        <v>190</v>
      </c>
      <c r="K5" s="383"/>
      <c r="L5" s="383"/>
      <c r="M5" s="384"/>
      <c r="N5" s="36" t="s">
        <v>43</v>
      </c>
      <c r="O5" s="379"/>
      <c r="P5" s="380"/>
    </row>
    <row r="6" spans="1:19" s="8" customFormat="1" ht="15" customHeight="1" x14ac:dyDescent="0.3">
      <c r="A6" s="371"/>
      <c r="B6" s="371"/>
      <c r="C6" s="371"/>
      <c r="D6" s="372"/>
      <c r="E6" s="29"/>
      <c r="F6" s="30"/>
      <c r="G6" s="30"/>
      <c r="H6" s="30"/>
      <c r="I6" s="30"/>
      <c r="J6" s="30"/>
      <c r="K6" s="30"/>
      <c r="L6" s="30"/>
      <c r="M6" s="30"/>
      <c r="N6" s="77" t="s">
        <v>39</v>
      </c>
      <c r="O6" s="379"/>
      <c r="P6" s="380"/>
    </row>
    <row r="7" spans="1:19" s="8" customFormat="1" ht="15" customHeight="1" x14ac:dyDescent="0.3">
      <c r="A7" s="371"/>
      <c r="B7" s="371"/>
      <c r="C7" s="371"/>
      <c r="D7" s="372"/>
      <c r="E7" s="78">
        <v>2556</v>
      </c>
      <c r="F7" s="77">
        <v>2557</v>
      </c>
      <c r="G7" s="77">
        <v>2558</v>
      </c>
      <c r="H7" s="77">
        <v>2559</v>
      </c>
      <c r="I7" s="77">
        <v>2560</v>
      </c>
      <c r="J7" s="77">
        <v>2557</v>
      </c>
      <c r="K7" s="77">
        <v>2558</v>
      </c>
      <c r="L7" s="77">
        <v>2559</v>
      </c>
      <c r="M7" s="77">
        <v>2560</v>
      </c>
      <c r="N7" s="77" t="s">
        <v>11</v>
      </c>
      <c r="O7" s="379"/>
      <c r="P7" s="380"/>
    </row>
    <row r="8" spans="1:19" s="8" customFormat="1" ht="15" customHeight="1" x14ac:dyDescent="0.3">
      <c r="A8" s="373"/>
      <c r="B8" s="373"/>
      <c r="C8" s="373"/>
      <c r="D8" s="374"/>
      <c r="E8" s="92" t="s">
        <v>252</v>
      </c>
      <c r="F8" s="92" t="s">
        <v>253</v>
      </c>
      <c r="G8" s="92" t="s">
        <v>254</v>
      </c>
      <c r="H8" s="92" t="s">
        <v>255</v>
      </c>
      <c r="I8" s="92" t="s">
        <v>308</v>
      </c>
      <c r="J8" s="92" t="s">
        <v>253</v>
      </c>
      <c r="K8" s="92" t="s">
        <v>254</v>
      </c>
      <c r="L8" s="92" t="s">
        <v>255</v>
      </c>
      <c r="M8" s="138" t="s">
        <v>308</v>
      </c>
      <c r="N8" s="36" t="s">
        <v>169</v>
      </c>
      <c r="O8" s="381"/>
      <c r="P8" s="382"/>
    </row>
    <row r="9" spans="1:19" s="9" customFormat="1" ht="19.5" customHeight="1" x14ac:dyDescent="0.3">
      <c r="A9" s="385" t="s">
        <v>72</v>
      </c>
      <c r="B9" s="385"/>
      <c r="C9" s="385"/>
      <c r="D9" s="385"/>
      <c r="E9" s="206">
        <v>1836523</v>
      </c>
      <c r="F9" s="206">
        <v>1844669</v>
      </c>
      <c r="G9" s="206">
        <v>1857429</v>
      </c>
      <c r="H9" s="208">
        <v>1862965</v>
      </c>
      <c r="I9" s="281">
        <v>1869633</v>
      </c>
      <c r="J9" s="283">
        <f>(LN(F9/E9)/1)*100</f>
        <v>0.44257475820158321</v>
      </c>
      <c r="K9" s="284">
        <f>(LN(G9/F9)/1)*100</f>
        <v>0.68934158570034443</v>
      </c>
      <c r="L9" s="284">
        <f>(LN(H9/G9)/1)*100</f>
        <v>0.29760310794600936</v>
      </c>
      <c r="M9" s="284">
        <f>(LN(I9/H9)/1)*100</f>
        <v>0.35728503810096546</v>
      </c>
      <c r="N9" s="255">
        <v>116.03542692196575</v>
      </c>
      <c r="O9" s="386" t="s">
        <v>7</v>
      </c>
      <c r="P9" s="385"/>
      <c r="Q9" s="107"/>
      <c r="R9" s="107"/>
      <c r="S9" s="245"/>
    </row>
    <row r="10" spans="1:19" s="8" customFormat="1" ht="19.5" customHeight="1" x14ac:dyDescent="0.3">
      <c r="A10" s="144" t="s">
        <v>257</v>
      </c>
      <c r="B10" s="145"/>
      <c r="C10" s="35"/>
      <c r="D10" s="35"/>
      <c r="E10" s="207">
        <v>219262</v>
      </c>
      <c r="F10" s="207">
        <v>219958</v>
      </c>
      <c r="G10" s="207">
        <v>221032</v>
      </c>
      <c r="H10" s="209">
        <v>221923</v>
      </c>
      <c r="I10" s="282">
        <v>222610</v>
      </c>
      <c r="J10" s="285">
        <f t="shared" ref="J10:L28" si="0">(LN(F10/E10)/1)*100</f>
        <v>0.31692572403944153</v>
      </c>
      <c r="K10" s="286">
        <f t="shared" si="0"/>
        <v>0.48708683798670027</v>
      </c>
      <c r="L10" s="286">
        <f>(LN(H10/G10)/1)*100</f>
        <v>0.40229874442932795</v>
      </c>
      <c r="M10" s="286">
        <f>(LN(I10/H10)/1)*100</f>
        <v>0.30908866020851</v>
      </c>
      <c r="N10" s="318">
        <v>547.78104506810041</v>
      </c>
      <c r="O10" s="35" t="s">
        <v>282</v>
      </c>
      <c r="P10" s="149" t="s">
        <v>283</v>
      </c>
      <c r="Q10" s="25"/>
      <c r="R10" s="25"/>
      <c r="S10" s="113"/>
    </row>
    <row r="11" spans="1:19" s="8" customFormat="1" ht="19.5" customHeight="1" x14ac:dyDescent="0.3">
      <c r="A11" s="144" t="s">
        <v>258</v>
      </c>
      <c r="B11" s="145"/>
      <c r="C11" s="146"/>
      <c r="D11" s="101"/>
      <c r="E11" s="207">
        <v>69327</v>
      </c>
      <c r="F11" s="207">
        <v>69639</v>
      </c>
      <c r="G11" s="207">
        <v>70274</v>
      </c>
      <c r="H11" s="209">
        <v>70559</v>
      </c>
      <c r="I11" s="282">
        <v>70837</v>
      </c>
      <c r="J11" s="285">
        <f t="shared" si="0"/>
        <v>0.44903145263713334</v>
      </c>
      <c r="K11" s="286">
        <f t="shared" si="0"/>
        <v>0.90771316464763119</v>
      </c>
      <c r="L11" s="286">
        <f>(LN(H11/G11)/1)*100</f>
        <v>0.40473523826106172</v>
      </c>
      <c r="M11" s="286">
        <f t="shared" ref="M11:M28" si="1">(LN(I11/H11)/1)*100</f>
        <v>0.39322237999915333</v>
      </c>
      <c r="N11" s="318">
        <v>54.074045801526715</v>
      </c>
      <c r="O11" s="35"/>
      <c r="P11" s="149" t="s">
        <v>284</v>
      </c>
      <c r="Q11" s="25"/>
      <c r="R11" s="25"/>
      <c r="S11" s="246"/>
    </row>
    <row r="12" spans="1:19" s="8" customFormat="1" ht="19.5" customHeight="1" x14ac:dyDescent="0.3">
      <c r="A12" s="144" t="s">
        <v>259</v>
      </c>
      <c r="B12" s="145"/>
      <c r="C12" s="146"/>
      <c r="D12" s="101"/>
      <c r="E12" s="207">
        <v>35749</v>
      </c>
      <c r="F12" s="207">
        <v>35981</v>
      </c>
      <c r="G12" s="207">
        <v>37460</v>
      </c>
      <c r="H12" s="209">
        <v>37742</v>
      </c>
      <c r="I12" s="282">
        <v>37953</v>
      </c>
      <c r="J12" s="285">
        <f t="shared" si="0"/>
        <v>0.64687246337971727</v>
      </c>
      <c r="K12" s="286">
        <f t="shared" si="0"/>
        <v>4.0282675661324943</v>
      </c>
      <c r="L12" s="286">
        <f>(LN(H12/G12)/1)*100</f>
        <v>0.74998356909615127</v>
      </c>
      <c r="M12" s="286">
        <f t="shared" si="1"/>
        <v>0.55750193937383008</v>
      </c>
      <c r="N12" s="318">
        <v>42.085828343313374</v>
      </c>
      <c r="O12" s="35"/>
      <c r="P12" s="149" t="s">
        <v>285</v>
      </c>
      <c r="Q12" s="25"/>
      <c r="R12" s="25"/>
      <c r="S12" s="246"/>
    </row>
    <row r="13" spans="1:19" s="8" customFormat="1" ht="19.5" customHeight="1" x14ac:dyDescent="0.3">
      <c r="A13" s="144" t="s">
        <v>260</v>
      </c>
      <c r="B13" s="145"/>
      <c r="C13" s="146"/>
      <c r="D13" s="101"/>
      <c r="E13" s="207">
        <v>108352</v>
      </c>
      <c r="F13" s="207">
        <v>108165</v>
      </c>
      <c r="G13" s="207">
        <v>108187</v>
      </c>
      <c r="H13" s="209">
        <v>108174</v>
      </c>
      <c r="I13" s="282">
        <v>108305</v>
      </c>
      <c r="J13" s="285">
        <f t="shared" si="0"/>
        <v>-0.17273474738376091</v>
      </c>
      <c r="K13" s="287" t="s">
        <v>467</v>
      </c>
      <c r="L13" s="287" t="s">
        <v>467</v>
      </c>
      <c r="M13" s="286">
        <f t="shared" si="1"/>
        <v>0.12102792048231702</v>
      </c>
      <c r="N13" s="318">
        <v>140.14277599282627</v>
      </c>
      <c r="O13" s="35"/>
      <c r="P13" s="144" t="s">
        <v>286</v>
      </c>
      <c r="Q13" s="25"/>
      <c r="R13" s="25"/>
      <c r="S13" s="113"/>
    </row>
    <row r="14" spans="1:19" s="8" customFormat="1" ht="19.5" customHeight="1" x14ac:dyDescent="0.3">
      <c r="A14" s="144" t="s">
        <v>261</v>
      </c>
      <c r="B14" s="145"/>
      <c r="C14" s="146"/>
      <c r="D14" s="101"/>
      <c r="E14" s="207">
        <v>79125</v>
      </c>
      <c r="F14" s="207">
        <v>79669</v>
      </c>
      <c r="G14" s="207">
        <v>80706</v>
      </c>
      <c r="H14" s="209">
        <v>80955</v>
      </c>
      <c r="I14" s="282">
        <v>81273</v>
      </c>
      <c r="J14" s="285">
        <f t="shared" si="0"/>
        <v>0.68516710730837982</v>
      </c>
      <c r="K14" s="286">
        <f t="shared" si="0"/>
        <v>1.2932370417075407</v>
      </c>
      <c r="L14" s="286">
        <f>(LN(H14/G14)/1)*100</f>
        <v>0.30805227842162292</v>
      </c>
      <c r="M14" s="286">
        <f t="shared" si="1"/>
        <v>0.39204133354953974</v>
      </c>
      <c r="N14" s="318">
        <v>155.64739610962903</v>
      </c>
      <c r="O14" s="35"/>
      <c r="P14" s="144" t="s">
        <v>287</v>
      </c>
      <c r="Q14" s="25"/>
      <c r="R14" s="25"/>
      <c r="S14" s="113"/>
    </row>
    <row r="15" spans="1:19" s="8" customFormat="1" ht="19.5" customHeight="1" x14ac:dyDescent="0.3">
      <c r="A15" s="144" t="s">
        <v>262</v>
      </c>
      <c r="B15" s="145"/>
      <c r="C15" s="280"/>
      <c r="D15" s="280"/>
      <c r="E15" s="207">
        <v>175809</v>
      </c>
      <c r="F15" s="207">
        <v>176560</v>
      </c>
      <c r="G15" s="207">
        <v>177063</v>
      </c>
      <c r="H15" s="209">
        <v>177477</v>
      </c>
      <c r="I15" s="282">
        <v>177973</v>
      </c>
      <c r="J15" s="285">
        <f t="shared" si="0"/>
        <v>0.4262583468550985</v>
      </c>
      <c r="K15" s="286">
        <f t="shared" si="0"/>
        <v>0.28448394998980425</v>
      </c>
      <c r="L15" s="286">
        <f>(LN(H15/G15)/1)*100</f>
        <v>0.23354216064176811</v>
      </c>
      <c r="M15" s="286">
        <f t="shared" si="1"/>
        <v>0.27908303386372291</v>
      </c>
      <c r="N15" s="318">
        <v>125.68714689265536</v>
      </c>
      <c r="O15" s="35"/>
      <c r="P15" s="144" t="s">
        <v>288</v>
      </c>
      <c r="Q15" s="25"/>
      <c r="R15" s="25"/>
      <c r="S15" s="247"/>
    </row>
    <row r="16" spans="1:19" s="8" customFormat="1" ht="19.5" customHeight="1" x14ac:dyDescent="0.3">
      <c r="A16" s="144" t="s">
        <v>263</v>
      </c>
      <c r="B16" s="145"/>
      <c r="C16" s="280"/>
      <c r="D16" s="280"/>
      <c r="E16" s="207">
        <v>57226</v>
      </c>
      <c r="F16" s="207">
        <v>57688</v>
      </c>
      <c r="G16" s="207">
        <v>57963</v>
      </c>
      <c r="H16" s="209">
        <v>58241</v>
      </c>
      <c r="I16" s="282">
        <v>58527</v>
      </c>
      <c r="J16" s="285">
        <f t="shared" si="0"/>
        <v>0.80408390486517178</v>
      </c>
      <c r="K16" s="286">
        <f t="shared" si="0"/>
        <v>0.47556963328976498</v>
      </c>
      <c r="L16" s="286">
        <f>(LN(H16/G16)/1)*100</f>
        <v>0.47846981233362529</v>
      </c>
      <c r="M16" s="286">
        <f t="shared" si="1"/>
        <v>0.48986121525417087</v>
      </c>
      <c r="N16" s="318">
        <v>92.606012658227854</v>
      </c>
      <c r="O16" s="35"/>
      <c r="P16" s="149" t="s">
        <v>289</v>
      </c>
      <c r="Q16" s="25"/>
      <c r="R16" s="25"/>
      <c r="S16" s="246"/>
    </row>
    <row r="17" spans="1:19" s="8" customFormat="1" ht="19.5" customHeight="1" x14ac:dyDescent="0.3">
      <c r="A17" s="144" t="s">
        <v>264</v>
      </c>
      <c r="B17" s="145"/>
      <c r="C17" s="280"/>
      <c r="D17" s="280"/>
      <c r="E17" s="207">
        <v>69613</v>
      </c>
      <c r="F17" s="207">
        <v>69617</v>
      </c>
      <c r="G17" s="207">
        <v>70361</v>
      </c>
      <c r="H17" s="209">
        <v>70617</v>
      </c>
      <c r="I17" s="282">
        <v>70835</v>
      </c>
      <c r="J17" s="288" t="s">
        <v>467</v>
      </c>
      <c r="K17" s="286">
        <f t="shared" si="0"/>
        <v>1.0630342000105846</v>
      </c>
      <c r="L17" s="286">
        <f>(LN(H17/G17)/1)*100</f>
        <v>0.36317763251334156</v>
      </c>
      <c r="M17" s="286">
        <f t="shared" si="1"/>
        <v>0.30823201170146297</v>
      </c>
      <c r="N17" s="318">
        <v>83.778829095209929</v>
      </c>
      <c r="O17" s="35"/>
      <c r="P17" s="144" t="s">
        <v>290</v>
      </c>
      <c r="Q17" s="25"/>
      <c r="R17" s="25"/>
      <c r="S17" s="246"/>
    </row>
    <row r="18" spans="1:19" s="8" customFormat="1" ht="19.5" customHeight="1" x14ac:dyDescent="0.3">
      <c r="A18" s="144" t="s">
        <v>265</v>
      </c>
      <c r="B18" s="145"/>
      <c r="C18" s="280"/>
      <c r="D18" s="280"/>
      <c r="E18" s="207">
        <v>91649</v>
      </c>
      <c r="F18" s="207">
        <v>92321</v>
      </c>
      <c r="G18" s="207">
        <v>93656</v>
      </c>
      <c r="H18" s="209">
        <v>93989</v>
      </c>
      <c r="I18" s="282">
        <v>94557</v>
      </c>
      <c r="J18" s="285">
        <f t="shared" si="0"/>
        <v>0.73055714387594106</v>
      </c>
      <c r="K18" s="286">
        <f t="shared" si="0"/>
        <v>1.4356860587164995</v>
      </c>
      <c r="L18" s="286">
        <f>(LN(H18/G18)/1)*100</f>
        <v>0.35492589685129999</v>
      </c>
      <c r="M18" s="286">
        <f t="shared" si="1"/>
        <v>0.60250731203021024</v>
      </c>
      <c r="N18" s="318">
        <v>67.444365192582026</v>
      </c>
      <c r="O18" s="35"/>
      <c r="P18" s="149" t="s">
        <v>291</v>
      </c>
      <c r="Q18" s="25"/>
      <c r="R18" s="25"/>
      <c r="S18" s="247"/>
    </row>
    <row r="19" spans="1:19" s="8" customFormat="1" ht="19.5" customHeight="1" x14ac:dyDescent="0.3">
      <c r="A19" s="144" t="s">
        <v>266</v>
      </c>
      <c r="B19" s="145"/>
      <c r="C19" s="280"/>
      <c r="D19" s="280"/>
      <c r="E19" s="207">
        <v>121816</v>
      </c>
      <c r="F19" s="207">
        <v>122168</v>
      </c>
      <c r="G19" s="207">
        <v>122451</v>
      </c>
      <c r="H19" s="209">
        <v>122487</v>
      </c>
      <c r="I19" s="282">
        <v>122670</v>
      </c>
      <c r="J19" s="285">
        <f t="shared" si="0"/>
        <v>0.28854371124491268</v>
      </c>
      <c r="K19" s="286">
        <f t="shared" si="0"/>
        <v>0.23138033125615637</v>
      </c>
      <c r="L19" s="287" t="s">
        <v>467</v>
      </c>
      <c r="M19" s="286">
        <f t="shared" si="1"/>
        <v>0.14929211402439849</v>
      </c>
      <c r="N19" s="318">
        <v>93.928024502297092</v>
      </c>
      <c r="O19" s="35"/>
      <c r="P19" s="144" t="s">
        <v>292</v>
      </c>
      <c r="Q19" s="25"/>
      <c r="R19" s="25"/>
      <c r="S19" s="247"/>
    </row>
    <row r="20" spans="1:19" s="8" customFormat="1" ht="19.5" customHeight="1" x14ac:dyDescent="0.3">
      <c r="A20" s="144" t="s">
        <v>267</v>
      </c>
      <c r="B20" s="145"/>
      <c r="C20" s="35"/>
      <c r="D20" s="35"/>
      <c r="E20" s="207">
        <v>41023</v>
      </c>
      <c r="F20" s="207">
        <v>41136</v>
      </c>
      <c r="G20" s="207">
        <v>41227</v>
      </c>
      <c r="H20" s="209">
        <v>41312</v>
      </c>
      <c r="I20" s="282">
        <v>41388</v>
      </c>
      <c r="J20" s="285">
        <f t="shared" si="0"/>
        <v>0.27507654974666246</v>
      </c>
      <c r="K20" s="286">
        <f t="shared" si="0"/>
        <v>0.22097309964120518</v>
      </c>
      <c r="L20" s="286">
        <f t="shared" si="0"/>
        <v>0.20596331442862709</v>
      </c>
      <c r="M20" s="286">
        <f t="shared" si="1"/>
        <v>0.18379690784722499</v>
      </c>
      <c r="N20" s="318">
        <v>129.33750000000001</v>
      </c>
      <c r="O20" s="35"/>
      <c r="P20" s="144" t="s">
        <v>293</v>
      </c>
      <c r="Q20" s="25"/>
      <c r="R20" s="25"/>
      <c r="S20" s="246"/>
    </row>
    <row r="21" spans="1:19" s="8" customFormat="1" ht="19.5" customHeight="1" x14ac:dyDescent="0.3">
      <c r="A21" s="144" t="s">
        <v>268</v>
      </c>
      <c r="B21" s="145"/>
      <c r="C21" s="146"/>
      <c r="D21" s="101"/>
      <c r="E21" s="207">
        <v>84402</v>
      </c>
      <c r="F21" s="207">
        <v>84634</v>
      </c>
      <c r="G21" s="207">
        <v>84753</v>
      </c>
      <c r="H21" s="209">
        <v>84903</v>
      </c>
      <c r="I21" s="282">
        <v>85063</v>
      </c>
      <c r="J21" s="285">
        <f t="shared" si="0"/>
        <v>0.27449791248599931</v>
      </c>
      <c r="K21" s="286">
        <f t="shared" si="0"/>
        <v>0.14050667356717456</v>
      </c>
      <c r="L21" s="286">
        <f t="shared" si="0"/>
        <v>0.17682845179112786</v>
      </c>
      <c r="M21" s="286">
        <f t="shared" si="1"/>
        <v>0.1882730043212171</v>
      </c>
      <c r="N21" s="318">
        <v>92.707977988898534</v>
      </c>
      <c r="O21" s="35"/>
      <c r="P21" s="149" t="s">
        <v>294</v>
      </c>
      <c r="Q21" s="25"/>
      <c r="R21" s="25"/>
      <c r="S21" s="113"/>
    </row>
    <row r="22" spans="1:19" s="8" customFormat="1" ht="19.5" customHeight="1" x14ac:dyDescent="0.3">
      <c r="A22" s="144" t="s">
        <v>269</v>
      </c>
      <c r="B22" s="145"/>
      <c r="C22" s="280"/>
      <c r="D22" s="280"/>
      <c r="E22" s="207">
        <v>160317</v>
      </c>
      <c r="F22" s="207">
        <v>160977</v>
      </c>
      <c r="G22" s="207">
        <v>161683</v>
      </c>
      <c r="H22" s="209">
        <v>161949</v>
      </c>
      <c r="I22" s="282">
        <v>162583</v>
      </c>
      <c r="J22" s="285">
        <f t="shared" si="0"/>
        <v>0.41083924899850965</v>
      </c>
      <c r="K22" s="286">
        <f t="shared" si="0"/>
        <v>0.43761304573758641</v>
      </c>
      <c r="L22" s="286">
        <f t="shared" si="0"/>
        <v>0.1643842759054634</v>
      </c>
      <c r="M22" s="286">
        <f t="shared" si="1"/>
        <v>0.39071697493754404</v>
      </c>
      <c r="N22" s="318">
        <v>278.39554794520546</v>
      </c>
      <c r="O22" s="35"/>
      <c r="P22" s="144" t="s">
        <v>295</v>
      </c>
      <c r="Q22" s="25"/>
      <c r="R22" s="25"/>
      <c r="S22" s="246"/>
    </row>
    <row r="23" spans="1:19" s="8" customFormat="1" ht="19.5" customHeight="1" x14ac:dyDescent="0.3">
      <c r="A23" s="144" t="s">
        <v>270</v>
      </c>
      <c r="B23" s="145"/>
      <c r="C23" s="35"/>
      <c r="D23" s="35"/>
      <c r="E23" s="207">
        <v>130776</v>
      </c>
      <c r="F23" s="207">
        <v>131237</v>
      </c>
      <c r="G23" s="207">
        <v>131982</v>
      </c>
      <c r="H23" s="209">
        <v>132105</v>
      </c>
      <c r="I23" s="282">
        <v>132388</v>
      </c>
      <c r="J23" s="285">
        <f t="shared" si="0"/>
        <v>0.35189129982392836</v>
      </c>
      <c r="K23" s="286">
        <f t="shared" si="0"/>
        <v>0.56607007044951574</v>
      </c>
      <c r="L23" s="286">
        <f t="shared" si="0"/>
        <v>9.315112738912279E-2</v>
      </c>
      <c r="M23" s="286">
        <f t="shared" si="1"/>
        <v>0.21399440287384885</v>
      </c>
      <c r="N23" s="318">
        <v>140.98828541001066</v>
      </c>
      <c r="O23" s="35"/>
      <c r="P23" s="144" t="s">
        <v>296</v>
      </c>
      <c r="Q23" s="25"/>
      <c r="R23" s="25"/>
      <c r="S23" s="246"/>
    </row>
    <row r="24" spans="1:19" s="8" customFormat="1" ht="19.5" customHeight="1" x14ac:dyDescent="0.3">
      <c r="A24" s="144" t="s">
        <v>271</v>
      </c>
      <c r="B24" s="145"/>
      <c r="C24" s="35"/>
      <c r="D24" s="35"/>
      <c r="E24" s="207">
        <v>32403</v>
      </c>
      <c r="F24" s="207">
        <v>32559</v>
      </c>
      <c r="G24" s="207">
        <v>32692</v>
      </c>
      <c r="H24" s="209">
        <v>32917</v>
      </c>
      <c r="I24" s="282">
        <v>33118</v>
      </c>
      <c r="J24" s="285">
        <f t="shared" si="0"/>
        <v>0.48028170275407145</v>
      </c>
      <c r="K24" s="286">
        <f t="shared" si="0"/>
        <v>0.40765715218955989</v>
      </c>
      <c r="L24" s="286">
        <f t="shared" si="0"/>
        <v>0.68588419902433473</v>
      </c>
      <c r="M24" s="286">
        <f t="shared" si="1"/>
        <v>0.60876995761660058</v>
      </c>
      <c r="N24" s="318">
        <v>109.30033003300331</v>
      </c>
      <c r="O24" s="35"/>
      <c r="P24" s="149" t="s">
        <v>297</v>
      </c>
      <c r="Q24" s="25"/>
      <c r="R24" s="25"/>
      <c r="S24" s="246"/>
    </row>
    <row r="25" spans="1:19" s="8" customFormat="1" ht="19.5" customHeight="1" x14ac:dyDescent="0.3">
      <c r="A25" s="144" t="s">
        <v>272</v>
      </c>
      <c r="B25" s="145"/>
      <c r="C25" s="35"/>
      <c r="D25" s="35"/>
      <c r="E25" s="207">
        <v>44840</v>
      </c>
      <c r="F25" s="207">
        <v>45238</v>
      </c>
      <c r="G25" s="207">
        <v>46197</v>
      </c>
      <c r="H25" s="209">
        <v>46492</v>
      </c>
      <c r="I25" s="282">
        <v>46756</v>
      </c>
      <c r="J25" s="285">
        <f t="shared" si="0"/>
        <v>0.88368434018304509</v>
      </c>
      <c r="K25" s="286">
        <f t="shared" si="0"/>
        <v>2.0977419308595944</v>
      </c>
      <c r="L25" s="286">
        <f t="shared" si="0"/>
        <v>0.63653938670759302</v>
      </c>
      <c r="M25" s="286">
        <f t="shared" si="1"/>
        <v>0.56623349640622278</v>
      </c>
      <c r="N25" s="318">
        <v>92.558645946748499</v>
      </c>
      <c r="O25" s="35"/>
      <c r="P25" s="149" t="s">
        <v>298</v>
      </c>
      <c r="Q25" s="25"/>
      <c r="R25" s="25"/>
      <c r="S25" s="246"/>
    </row>
    <row r="26" spans="1:19" s="8" customFormat="1" ht="19.5" customHeight="1" x14ac:dyDescent="0.3">
      <c r="A26" s="144" t="s">
        <v>273</v>
      </c>
      <c r="B26" s="145"/>
      <c r="C26" s="35"/>
      <c r="D26" s="35"/>
      <c r="E26" s="207">
        <v>53555</v>
      </c>
      <c r="F26" s="207">
        <v>53828</v>
      </c>
      <c r="G26" s="207">
        <v>53952</v>
      </c>
      <c r="H26" s="209">
        <v>54135</v>
      </c>
      <c r="I26" s="282">
        <v>54303</v>
      </c>
      <c r="J26" s="285">
        <f t="shared" si="0"/>
        <v>0.50846146627019662</v>
      </c>
      <c r="K26" s="286">
        <f t="shared" si="0"/>
        <v>0.23009845000953669</v>
      </c>
      <c r="L26" s="286">
        <f t="shared" si="0"/>
        <v>0.33861643834712296</v>
      </c>
      <c r="M26" s="286">
        <f t="shared" si="1"/>
        <v>0.30985472696639393</v>
      </c>
      <c r="N26" s="318">
        <v>130.53605769230768</v>
      </c>
      <c r="O26" s="35"/>
      <c r="P26" s="144" t="s">
        <v>299</v>
      </c>
      <c r="Q26" s="25"/>
      <c r="R26" s="25"/>
      <c r="S26" s="246"/>
    </row>
    <row r="27" spans="1:19" s="8" customFormat="1" ht="19.5" customHeight="1" x14ac:dyDescent="0.3">
      <c r="A27" s="144" t="s">
        <v>274</v>
      </c>
      <c r="B27" s="145"/>
      <c r="C27" s="35"/>
      <c r="D27" s="35"/>
      <c r="E27" s="207">
        <v>26985</v>
      </c>
      <c r="F27" s="207">
        <v>27119</v>
      </c>
      <c r="G27" s="207">
        <v>27258</v>
      </c>
      <c r="H27" s="209">
        <v>27302</v>
      </c>
      <c r="I27" s="282">
        <v>27391</v>
      </c>
      <c r="J27" s="285">
        <f t="shared" si="0"/>
        <v>0.49534331654149616</v>
      </c>
      <c r="K27" s="286">
        <f t="shared" si="0"/>
        <v>0.5112466769300128</v>
      </c>
      <c r="L27" s="286">
        <f t="shared" si="0"/>
        <v>0.16129035754647791</v>
      </c>
      <c r="M27" s="286">
        <f t="shared" si="1"/>
        <v>0.32545327028027199</v>
      </c>
      <c r="N27" s="318">
        <v>116.55744680851063</v>
      </c>
      <c r="O27" s="35"/>
      <c r="P27" s="149" t="s">
        <v>300</v>
      </c>
      <c r="Q27" s="25"/>
      <c r="R27" s="25"/>
      <c r="S27" s="320"/>
    </row>
    <row r="28" spans="1:19" s="8" customFormat="1" ht="19.5" customHeight="1" x14ac:dyDescent="0.3">
      <c r="A28" s="144" t="s">
        <v>275</v>
      </c>
      <c r="B28" s="145"/>
      <c r="C28" s="146"/>
      <c r="D28" s="101"/>
      <c r="E28" s="207">
        <v>52407</v>
      </c>
      <c r="F28" s="207">
        <v>52981</v>
      </c>
      <c r="G28" s="207">
        <v>54075</v>
      </c>
      <c r="H28" s="209">
        <v>54297</v>
      </c>
      <c r="I28" s="282">
        <v>54696</v>
      </c>
      <c r="J28" s="285">
        <f t="shared" si="0"/>
        <v>1.0893188521777628</v>
      </c>
      <c r="K28" s="286">
        <f t="shared" si="0"/>
        <v>2.0438613126142631</v>
      </c>
      <c r="L28" s="286">
        <f t="shared" si="0"/>
        <v>0.40970049557215049</v>
      </c>
      <c r="M28" s="286">
        <f t="shared" si="1"/>
        <v>0.73216038166488229</v>
      </c>
      <c r="N28" s="318">
        <v>77.439084821112544</v>
      </c>
      <c r="O28" s="35"/>
      <c r="P28" s="149" t="s">
        <v>301</v>
      </c>
      <c r="Q28" s="25"/>
      <c r="R28" s="25"/>
      <c r="S28" s="248"/>
    </row>
    <row r="29" spans="1:19" s="8" customFormat="1" ht="3.75" customHeight="1" x14ac:dyDescent="0.3">
      <c r="A29" s="35"/>
      <c r="B29" s="35"/>
      <c r="C29" s="35"/>
      <c r="D29" s="35"/>
      <c r="E29" s="35"/>
      <c r="F29" s="319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25"/>
      <c r="R29" s="25"/>
    </row>
    <row r="30" spans="1:19" s="8" customFormat="1" ht="3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25"/>
      <c r="R30" s="25"/>
    </row>
    <row r="31" spans="1:19" x14ac:dyDescent="0.3">
      <c r="A31" s="1"/>
      <c r="B31" s="1" t="s">
        <v>0</v>
      </c>
      <c r="C31" s="2">
        <v>1.1000000000000001</v>
      </c>
      <c r="D31" s="1" t="s">
        <v>250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9" x14ac:dyDescent="0.3">
      <c r="A32" s="3"/>
      <c r="B32" s="1" t="s">
        <v>145</v>
      </c>
      <c r="C32" s="2">
        <v>1.1000000000000001</v>
      </c>
      <c r="D32" s="1" t="s">
        <v>251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8" x14ac:dyDescent="0.3">
      <c r="A34" s="369" t="s">
        <v>143</v>
      </c>
      <c r="B34" s="369"/>
      <c r="C34" s="369"/>
      <c r="D34" s="370"/>
      <c r="E34" s="375" t="s">
        <v>162</v>
      </c>
      <c r="F34" s="375"/>
      <c r="G34" s="375"/>
      <c r="H34" s="375"/>
      <c r="I34" s="376"/>
      <c r="J34" s="375" t="s">
        <v>168</v>
      </c>
      <c r="K34" s="375"/>
      <c r="L34" s="375"/>
      <c r="M34" s="376"/>
      <c r="N34" s="135" t="s">
        <v>42</v>
      </c>
      <c r="O34" s="377" t="s">
        <v>142</v>
      </c>
      <c r="P34" s="378"/>
      <c r="Q34" s="8"/>
      <c r="R34" s="8"/>
    </row>
    <row r="35" spans="1:18" x14ac:dyDescent="0.3">
      <c r="A35" s="371"/>
      <c r="B35" s="371"/>
      <c r="C35" s="371"/>
      <c r="D35" s="372"/>
      <c r="E35" s="383" t="s">
        <v>163</v>
      </c>
      <c r="F35" s="383"/>
      <c r="G35" s="383"/>
      <c r="H35" s="383"/>
      <c r="I35" s="384"/>
      <c r="J35" s="383" t="s">
        <v>190</v>
      </c>
      <c r="K35" s="383"/>
      <c r="L35" s="383"/>
      <c r="M35" s="384"/>
      <c r="N35" s="136" t="s">
        <v>43</v>
      </c>
      <c r="O35" s="379"/>
      <c r="P35" s="380"/>
      <c r="Q35" s="8"/>
      <c r="R35" s="8"/>
    </row>
    <row r="36" spans="1:18" x14ac:dyDescent="0.3">
      <c r="A36" s="371"/>
      <c r="B36" s="371"/>
      <c r="C36" s="371"/>
      <c r="D36" s="372"/>
      <c r="E36" s="29"/>
      <c r="F36" s="30"/>
      <c r="G36" s="30"/>
      <c r="H36" s="30"/>
      <c r="I36" s="30"/>
      <c r="J36" s="30"/>
      <c r="K36" s="30"/>
      <c r="L36" s="30"/>
      <c r="M36" s="30"/>
      <c r="N36" s="77" t="s">
        <v>39</v>
      </c>
      <c r="O36" s="379"/>
      <c r="P36" s="380"/>
      <c r="Q36" s="8"/>
      <c r="R36" s="8"/>
    </row>
    <row r="37" spans="1:18" x14ac:dyDescent="0.3">
      <c r="A37" s="371"/>
      <c r="B37" s="371"/>
      <c r="C37" s="371"/>
      <c r="D37" s="372"/>
      <c r="E37" s="137">
        <v>2556</v>
      </c>
      <c r="F37" s="77">
        <v>2557</v>
      </c>
      <c r="G37" s="77">
        <v>2558</v>
      </c>
      <c r="H37" s="77">
        <v>2559</v>
      </c>
      <c r="I37" s="77">
        <v>2560</v>
      </c>
      <c r="J37" s="77">
        <v>2557</v>
      </c>
      <c r="K37" s="77">
        <v>2558</v>
      </c>
      <c r="L37" s="77">
        <v>2559</v>
      </c>
      <c r="M37" s="77">
        <v>2560</v>
      </c>
      <c r="N37" s="77" t="s">
        <v>11</v>
      </c>
      <c r="O37" s="379"/>
      <c r="P37" s="380"/>
      <c r="Q37" s="8"/>
      <c r="R37" s="8"/>
    </row>
    <row r="38" spans="1:18" x14ac:dyDescent="0.3">
      <c r="A38" s="373"/>
      <c r="B38" s="373"/>
      <c r="C38" s="373"/>
      <c r="D38" s="374"/>
      <c r="E38" s="92" t="s">
        <v>252</v>
      </c>
      <c r="F38" s="92" t="s">
        <v>253</v>
      </c>
      <c r="G38" s="92" t="s">
        <v>254</v>
      </c>
      <c r="H38" s="92" t="s">
        <v>255</v>
      </c>
      <c r="I38" s="92" t="s">
        <v>256</v>
      </c>
      <c r="J38" s="92" t="s">
        <v>253</v>
      </c>
      <c r="K38" s="92" t="s">
        <v>254</v>
      </c>
      <c r="L38" s="92" t="s">
        <v>255</v>
      </c>
      <c r="M38" s="138" t="s">
        <v>256</v>
      </c>
      <c r="N38" s="80" t="s">
        <v>169</v>
      </c>
      <c r="O38" s="381"/>
      <c r="P38" s="382"/>
      <c r="Q38" s="8"/>
      <c r="R38" s="8"/>
    </row>
    <row r="39" spans="1:18" ht="20.100000000000001" customHeight="1" x14ac:dyDescent="0.3">
      <c r="A39" s="147" t="s">
        <v>276</v>
      </c>
      <c r="B39" s="145"/>
      <c r="C39" s="35"/>
      <c r="D39" s="35"/>
      <c r="E39" s="207">
        <v>28477</v>
      </c>
      <c r="F39" s="207">
        <v>28623</v>
      </c>
      <c r="G39" s="207">
        <v>28742</v>
      </c>
      <c r="H39" s="209">
        <v>28874</v>
      </c>
      <c r="I39" s="282">
        <v>29064</v>
      </c>
      <c r="J39" s="285">
        <f>(LN(F39/E39)/1)*100</f>
        <v>0.51138465210348694</v>
      </c>
      <c r="K39" s="286">
        <f>(LN(G39/F39)/1)*100</f>
        <v>0.41488772142366387</v>
      </c>
      <c r="L39" s="286">
        <f>(LN(H39/G39)/1)*100</f>
        <v>0.45820685555677915</v>
      </c>
      <c r="M39" s="286">
        <f>(LN(I39/H39)/1)*100</f>
        <v>0.655875871127796</v>
      </c>
      <c r="N39" s="318">
        <v>94.671009771986974</v>
      </c>
      <c r="O39" s="35"/>
      <c r="P39" s="150" t="s">
        <v>302</v>
      </c>
      <c r="Q39" s="8"/>
      <c r="R39" s="8"/>
    </row>
    <row r="40" spans="1:18" ht="20.100000000000001" customHeight="1" x14ac:dyDescent="0.3">
      <c r="A40" s="144" t="s">
        <v>277</v>
      </c>
      <c r="B40" s="145"/>
      <c r="C40" s="146"/>
      <c r="D40" s="101"/>
      <c r="E40" s="207">
        <v>26430</v>
      </c>
      <c r="F40" s="207">
        <v>26632</v>
      </c>
      <c r="G40" s="207">
        <v>26743</v>
      </c>
      <c r="H40" s="209">
        <v>26948</v>
      </c>
      <c r="I40" s="282">
        <v>27114</v>
      </c>
      <c r="J40" s="285">
        <f t="shared" ref="J40:L44" si="2">(LN(F40/E40)/1)*100</f>
        <v>0.76137716565260849</v>
      </c>
      <c r="K40" s="286">
        <f t="shared" si="2"/>
        <v>0.41592565815286558</v>
      </c>
      <c r="L40" s="286">
        <f t="shared" si="2"/>
        <v>0.7636326244161018</v>
      </c>
      <c r="M40" s="286">
        <f>(LN(I40/H40)/1)*100</f>
        <v>0.61411165587841265</v>
      </c>
      <c r="N40" s="318">
        <v>118.40174672489083</v>
      </c>
      <c r="O40" s="35"/>
      <c r="P40" s="35" t="s">
        <v>303</v>
      </c>
      <c r="Q40" s="8"/>
      <c r="R40" s="8"/>
    </row>
    <row r="41" spans="1:18" ht="20.100000000000001" customHeight="1" x14ac:dyDescent="0.3">
      <c r="A41" s="144" t="s">
        <v>278</v>
      </c>
      <c r="B41" s="145"/>
      <c r="C41" s="146"/>
      <c r="D41" s="101"/>
      <c r="E41" s="207">
        <v>36552</v>
      </c>
      <c r="F41" s="207">
        <v>36648</v>
      </c>
      <c r="G41" s="207">
        <v>37528</v>
      </c>
      <c r="H41" s="209">
        <v>37706</v>
      </c>
      <c r="I41" s="282">
        <v>37950</v>
      </c>
      <c r="J41" s="285">
        <f t="shared" si="2"/>
        <v>0.26229523234706492</v>
      </c>
      <c r="K41" s="286">
        <f t="shared" si="2"/>
        <v>2.3728464441715906</v>
      </c>
      <c r="L41" s="286">
        <f t="shared" si="2"/>
        <v>0.47319119582345537</v>
      </c>
      <c r="M41" s="286">
        <f>(LN(I41/H41)/1)*100</f>
        <v>0.64502708572476242</v>
      </c>
      <c r="N41" s="318">
        <v>194.77619983678832</v>
      </c>
      <c r="O41" s="35"/>
      <c r="P41" s="148" t="s">
        <v>304</v>
      </c>
      <c r="Q41" s="8"/>
      <c r="R41" s="8"/>
    </row>
    <row r="42" spans="1:18" ht="20.100000000000001" customHeight="1" x14ac:dyDescent="0.3">
      <c r="A42" s="148" t="s">
        <v>279</v>
      </c>
      <c r="B42" s="145"/>
      <c r="C42" s="146"/>
      <c r="D42" s="101"/>
      <c r="E42" s="207">
        <v>27234</v>
      </c>
      <c r="F42" s="207">
        <v>27407</v>
      </c>
      <c r="G42" s="207">
        <v>27595</v>
      </c>
      <c r="H42" s="209">
        <v>27713</v>
      </c>
      <c r="I42" s="282">
        <v>27911</v>
      </c>
      <c r="J42" s="285">
        <f t="shared" si="2"/>
        <v>0.63322625161546597</v>
      </c>
      <c r="K42" s="287" t="s">
        <v>467</v>
      </c>
      <c r="L42" s="286">
        <f t="shared" si="2"/>
        <v>0.42670202878421759</v>
      </c>
      <c r="M42" s="286">
        <f>(LN(I42/H42)/1)*100</f>
        <v>0.71192591788738258</v>
      </c>
      <c r="N42" s="318">
        <v>98.278169014084511</v>
      </c>
      <c r="O42" s="35"/>
      <c r="P42" s="148" t="s">
        <v>305</v>
      </c>
      <c r="Q42" s="8"/>
      <c r="R42" s="8"/>
    </row>
    <row r="43" spans="1:18" ht="20.100000000000001" customHeight="1" x14ac:dyDescent="0.3">
      <c r="A43" s="144" t="s">
        <v>280</v>
      </c>
      <c r="B43" s="145"/>
      <c r="C43" s="146"/>
      <c r="D43" s="101"/>
      <c r="E43" s="207">
        <v>30680</v>
      </c>
      <c r="F43" s="207">
        <v>30869</v>
      </c>
      <c r="G43" s="207">
        <v>30922</v>
      </c>
      <c r="H43" s="209">
        <v>31069</v>
      </c>
      <c r="I43" s="282">
        <v>31167</v>
      </c>
      <c r="J43" s="285">
        <f t="shared" si="2"/>
        <v>0.6141467580373513</v>
      </c>
      <c r="K43" s="286">
        <f t="shared" si="2"/>
        <v>0.17154606009739179</v>
      </c>
      <c r="L43" s="286">
        <f t="shared" si="2"/>
        <v>0.47426328187585065</v>
      </c>
      <c r="M43" s="286">
        <f>(LN(I43/H43)/1)*100</f>
        <v>0.31493052573429547</v>
      </c>
      <c r="N43" s="318">
        <v>115.43333333333334</v>
      </c>
      <c r="O43" s="35"/>
      <c r="P43" s="148" t="s">
        <v>306</v>
      </c>
      <c r="Q43" s="8"/>
      <c r="R43" s="8"/>
    </row>
    <row r="44" spans="1:18" ht="20.100000000000001" customHeight="1" x14ac:dyDescent="0.3">
      <c r="A44" s="144" t="s">
        <v>281</v>
      </c>
      <c r="B44" s="145"/>
      <c r="C44" s="280"/>
      <c r="D44" s="280"/>
      <c r="E44" s="207">
        <v>32514</v>
      </c>
      <c r="F44" s="207">
        <v>32715</v>
      </c>
      <c r="G44" s="207">
        <v>32927</v>
      </c>
      <c r="H44" s="209">
        <v>33079</v>
      </c>
      <c r="I44" s="282">
        <v>33201</v>
      </c>
      <c r="J44" s="285">
        <f t="shared" si="2"/>
        <v>0.61629225096698415</v>
      </c>
      <c r="K44" s="286">
        <f t="shared" si="2"/>
        <v>0.6459301578207306</v>
      </c>
      <c r="L44" s="286">
        <f t="shared" si="2"/>
        <v>0.46056500525830579</v>
      </c>
      <c r="M44" s="286">
        <f>(LN(I44/H44)/1)*100</f>
        <v>0.36813559982655514</v>
      </c>
      <c r="N44" s="318">
        <v>85.901681759379045</v>
      </c>
      <c r="O44" s="35"/>
      <c r="P44" s="144" t="s">
        <v>307</v>
      </c>
      <c r="Q44" s="8"/>
      <c r="R44" s="8"/>
    </row>
    <row r="45" spans="1:18" ht="6" customHeight="1" x14ac:dyDescent="0.3">
      <c r="A45" s="38"/>
      <c r="B45" s="38"/>
      <c r="C45" s="38"/>
      <c r="D45" s="38"/>
      <c r="E45" s="39"/>
      <c r="F45" s="39"/>
      <c r="G45" s="85"/>
      <c r="H45" s="40"/>
      <c r="I45" s="40"/>
      <c r="J45" s="40"/>
      <c r="K45" s="40"/>
      <c r="L45" s="39"/>
      <c r="M45" s="85"/>
      <c r="N45" s="85"/>
      <c r="O45" s="38"/>
      <c r="P45" s="38"/>
      <c r="Q45" s="8"/>
      <c r="R45" s="8"/>
    </row>
    <row r="46" spans="1:18" ht="6" customHeigh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8"/>
      <c r="R46" s="8"/>
    </row>
    <row r="47" spans="1:18" x14ac:dyDescent="0.3">
      <c r="A47" s="29" t="s">
        <v>108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8"/>
      <c r="R47" s="8"/>
    </row>
    <row r="48" spans="1:18" x14ac:dyDescent="0.3">
      <c r="A48" s="29"/>
      <c r="B48" s="29" t="s">
        <v>109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8"/>
      <c r="R48" s="8"/>
    </row>
  </sheetData>
  <mergeCells count="14">
    <mergeCell ref="A9:D9"/>
    <mergeCell ref="O9:P9"/>
    <mergeCell ref="A4:D8"/>
    <mergeCell ref="O4:P8"/>
    <mergeCell ref="E4:I4"/>
    <mergeCell ref="E5:I5"/>
    <mergeCell ref="J4:M4"/>
    <mergeCell ref="J5:M5"/>
    <mergeCell ref="A34:D38"/>
    <mergeCell ref="E34:I34"/>
    <mergeCell ref="J34:M34"/>
    <mergeCell ref="O34:P38"/>
    <mergeCell ref="E35:I35"/>
    <mergeCell ref="J35:M3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8"/>
  <sheetViews>
    <sheetView showGridLines="0" view="pageBreakPreview" zoomScaleNormal="100" zoomScaleSheetLayoutView="100" workbookViewId="0">
      <selection activeCell="N47" sqref="N47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28515625" style="5" customWidth="1"/>
    <col min="4" max="13" width="10.7109375" style="5" customWidth="1"/>
    <col min="14" max="14" width="23.7109375" style="5" customWidth="1"/>
    <col min="15" max="15" width="2.28515625" style="4" customWidth="1"/>
    <col min="16" max="16" width="4.85546875" style="5" customWidth="1"/>
    <col min="17" max="16384" width="9.140625" style="5"/>
  </cols>
  <sheetData>
    <row r="1" spans="1:15" s="1" customFormat="1" x14ac:dyDescent="0.3">
      <c r="B1" s="1" t="s">
        <v>0</v>
      </c>
      <c r="C1" s="103">
        <v>1.1000000000000001</v>
      </c>
      <c r="D1" s="1" t="s">
        <v>439</v>
      </c>
      <c r="O1" s="27"/>
    </row>
    <row r="2" spans="1:15" s="3" customFormat="1" x14ac:dyDescent="0.3">
      <c r="B2" s="1" t="s">
        <v>145</v>
      </c>
      <c r="C2" s="103">
        <v>1.1000000000000001</v>
      </c>
      <c r="D2" s="1" t="s">
        <v>440</v>
      </c>
      <c r="O2" s="2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s="25" customFormat="1" ht="18" customHeight="1" x14ac:dyDescent="0.25">
      <c r="A4" s="121"/>
      <c r="B4" s="121"/>
      <c r="C4" s="121"/>
      <c r="D4" s="121"/>
      <c r="E4" s="104"/>
      <c r="F4" s="425" t="s">
        <v>198</v>
      </c>
      <c r="G4" s="426"/>
      <c r="H4" s="426"/>
      <c r="I4" s="426"/>
      <c r="J4" s="426"/>
      <c r="K4" s="426"/>
      <c r="L4" s="426"/>
      <c r="M4" s="427"/>
      <c r="N4" s="121"/>
    </row>
    <row r="5" spans="1:15" s="25" customFormat="1" ht="18" customHeight="1" x14ac:dyDescent="0.25">
      <c r="A5" s="454" t="s">
        <v>143</v>
      </c>
      <c r="B5" s="454"/>
      <c r="C5" s="454"/>
      <c r="D5" s="454"/>
      <c r="E5" s="122"/>
      <c r="F5" s="123" t="s">
        <v>199</v>
      </c>
      <c r="G5" s="112"/>
      <c r="H5" s="122"/>
      <c r="I5" s="123"/>
      <c r="J5" s="112"/>
      <c r="K5" s="122"/>
      <c r="L5" s="123"/>
      <c r="M5" s="123"/>
      <c r="N5" s="456" t="s">
        <v>142</v>
      </c>
    </row>
    <row r="6" spans="1:15" s="25" customFormat="1" ht="18" customHeight="1" x14ac:dyDescent="0.25">
      <c r="A6" s="454"/>
      <c r="B6" s="454"/>
      <c r="C6" s="454"/>
      <c r="D6" s="455"/>
      <c r="E6" s="122" t="s">
        <v>1</v>
      </c>
      <c r="F6" s="123" t="s">
        <v>200</v>
      </c>
      <c r="G6" s="112" t="s">
        <v>201</v>
      </c>
      <c r="H6" s="122" t="s">
        <v>202</v>
      </c>
      <c r="I6" s="123" t="s">
        <v>203</v>
      </c>
      <c r="J6" s="112" t="s">
        <v>204</v>
      </c>
      <c r="K6" s="122" t="s">
        <v>205</v>
      </c>
      <c r="L6" s="123" t="s">
        <v>206</v>
      </c>
      <c r="M6" s="123" t="s">
        <v>52</v>
      </c>
      <c r="N6" s="456"/>
    </row>
    <row r="7" spans="1:15" s="25" customFormat="1" ht="18" customHeight="1" x14ac:dyDescent="0.25">
      <c r="A7" s="117"/>
      <c r="B7" s="117"/>
      <c r="C7" s="117"/>
      <c r="D7" s="117"/>
      <c r="E7" s="124" t="s">
        <v>7</v>
      </c>
      <c r="F7" s="124" t="s">
        <v>207</v>
      </c>
      <c r="G7" s="124" t="s">
        <v>214</v>
      </c>
      <c r="H7" s="124" t="s">
        <v>209</v>
      </c>
      <c r="I7" s="124" t="s">
        <v>210</v>
      </c>
      <c r="J7" s="124" t="s">
        <v>211</v>
      </c>
      <c r="K7" s="125" t="s">
        <v>212</v>
      </c>
      <c r="L7" s="124" t="s">
        <v>213</v>
      </c>
      <c r="M7" s="124" t="s">
        <v>101</v>
      </c>
      <c r="N7" s="117"/>
    </row>
    <row r="8" spans="1:15" s="9" customFormat="1" ht="3" customHeight="1" x14ac:dyDescent="0.25">
      <c r="A8" s="451"/>
      <c r="B8" s="451"/>
      <c r="C8" s="451"/>
      <c r="D8" s="452"/>
      <c r="E8" s="105"/>
      <c r="F8" s="106"/>
      <c r="G8" s="107"/>
      <c r="H8" s="108"/>
      <c r="I8" s="109"/>
      <c r="K8" s="106"/>
      <c r="M8" s="106"/>
      <c r="N8" s="102"/>
      <c r="O8" s="107"/>
    </row>
    <row r="9" spans="1:15" s="9" customFormat="1" ht="14.1" customHeight="1" x14ac:dyDescent="0.25">
      <c r="A9" s="451" t="s">
        <v>72</v>
      </c>
      <c r="B9" s="451"/>
      <c r="C9" s="451"/>
      <c r="D9" s="452"/>
      <c r="E9" s="260">
        <f>SUM(E10:E34)</f>
        <v>143761</v>
      </c>
      <c r="F9" s="260">
        <f t="shared" ref="F9:M9" si="0">SUM(F10:F34)</f>
        <v>57</v>
      </c>
      <c r="G9" s="260">
        <f t="shared" si="0"/>
        <v>83483</v>
      </c>
      <c r="H9" s="260">
        <f t="shared" si="0"/>
        <v>927</v>
      </c>
      <c r="I9" s="260">
        <f t="shared" si="0"/>
        <v>14</v>
      </c>
      <c r="J9" s="260">
        <f t="shared" si="0"/>
        <v>53542</v>
      </c>
      <c r="K9" s="260">
        <f t="shared" si="0"/>
        <v>148</v>
      </c>
      <c r="L9" s="260">
        <f t="shared" si="0"/>
        <v>5567</v>
      </c>
      <c r="M9" s="261">
        <f t="shared" si="0"/>
        <v>23</v>
      </c>
      <c r="N9" s="259" t="s">
        <v>7</v>
      </c>
      <c r="O9" s="107"/>
    </row>
    <row r="10" spans="1:15" s="8" customFormat="1" ht="14.1" customHeight="1" x14ac:dyDescent="0.3">
      <c r="A10" s="173" t="s">
        <v>257</v>
      </c>
      <c r="B10" s="25"/>
      <c r="C10" s="25"/>
      <c r="D10" s="25"/>
      <c r="E10" s="262">
        <v>8630</v>
      </c>
      <c r="F10" s="263">
        <v>19</v>
      </c>
      <c r="G10" s="264">
        <v>5163</v>
      </c>
      <c r="H10" s="265">
        <v>865</v>
      </c>
      <c r="I10" s="263">
        <v>8</v>
      </c>
      <c r="J10" s="265">
        <v>1503</v>
      </c>
      <c r="K10" s="263">
        <v>42</v>
      </c>
      <c r="L10" s="265">
        <v>1019</v>
      </c>
      <c r="M10" s="263">
        <v>11</v>
      </c>
      <c r="N10" s="266" t="s">
        <v>283</v>
      </c>
      <c r="O10" s="25"/>
    </row>
    <row r="11" spans="1:15" s="8" customFormat="1" ht="14.1" customHeight="1" x14ac:dyDescent="0.3">
      <c r="A11" s="173" t="s">
        <v>258</v>
      </c>
      <c r="B11" s="25"/>
      <c r="C11" s="25"/>
      <c r="D11" s="25"/>
      <c r="E11" s="262">
        <v>7999</v>
      </c>
      <c r="F11" s="263">
        <v>0</v>
      </c>
      <c r="G11" s="264">
        <v>4865</v>
      </c>
      <c r="H11" s="265">
        <v>2</v>
      </c>
      <c r="I11" s="263">
        <v>0</v>
      </c>
      <c r="J11" s="265">
        <v>2924</v>
      </c>
      <c r="K11" s="263">
        <v>0</v>
      </c>
      <c r="L11" s="265">
        <v>208</v>
      </c>
      <c r="M11" s="263">
        <v>0</v>
      </c>
      <c r="N11" s="266" t="s">
        <v>284</v>
      </c>
    </row>
    <row r="12" spans="1:15" s="8" customFormat="1" ht="14.1" customHeight="1" x14ac:dyDescent="0.3">
      <c r="A12" s="173" t="s">
        <v>259</v>
      </c>
      <c r="B12" s="25"/>
      <c r="C12" s="25"/>
      <c r="D12" s="25"/>
      <c r="E12" s="262">
        <v>2996</v>
      </c>
      <c r="F12" s="263">
        <v>0</v>
      </c>
      <c r="G12" s="264">
        <v>2649</v>
      </c>
      <c r="H12" s="265">
        <v>1</v>
      </c>
      <c r="I12" s="263">
        <v>0</v>
      </c>
      <c r="J12" s="265">
        <v>281</v>
      </c>
      <c r="K12" s="263">
        <v>1</v>
      </c>
      <c r="L12" s="265">
        <v>64</v>
      </c>
      <c r="M12" s="263">
        <v>0</v>
      </c>
      <c r="N12" s="266" t="s">
        <v>285</v>
      </c>
    </row>
    <row r="13" spans="1:15" s="8" customFormat="1" ht="14.1" customHeight="1" x14ac:dyDescent="0.3">
      <c r="A13" s="173" t="s">
        <v>260</v>
      </c>
      <c r="B13" s="25"/>
      <c r="C13" s="25"/>
      <c r="D13" s="25"/>
      <c r="E13" s="262">
        <v>5661</v>
      </c>
      <c r="F13" s="263">
        <v>5</v>
      </c>
      <c r="G13" s="264">
        <v>3764</v>
      </c>
      <c r="H13" s="265">
        <v>1</v>
      </c>
      <c r="I13" s="263">
        <v>0</v>
      </c>
      <c r="J13" s="265">
        <v>1495</v>
      </c>
      <c r="K13" s="263">
        <v>4</v>
      </c>
      <c r="L13" s="265">
        <v>387</v>
      </c>
      <c r="M13" s="263">
        <v>5</v>
      </c>
      <c r="N13" s="267" t="s">
        <v>286</v>
      </c>
    </row>
    <row r="14" spans="1:15" s="8" customFormat="1" ht="14.1" customHeight="1" x14ac:dyDescent="0.3">
      <c r="A14" s="173" t="s">
        <v>261</v>
      </c>
      <c r="B14" s="25"/>
      <c r="C14" s="25"/>
      <c r="D14" s="25"/>
      <c r="E14" s="262">
        <v>4132</v>
      </c>
      <c r="F14" s="263">
        <v>0</v>
      </c>
      <c r="G14" s="264">
        <v>3011</v>
      </c>
      <c r="H14" s="265">
        <v>2</v>
      </c>
      <c r="I14" s="263">
        <v>3</v>
      </c>
      <c r="J14" s="265">
        <v>874</v>
      </c>
      <c r="K14" s="263">
        <v>38</v>
      </c>
      <c r="L14" s="265">
        <v>202</v>
      </c>
      <c r="M14" s="263">
        <v>2</v>
      </c>
      <c r="N14" s="267" t="s">
        <v>287</v>
      </c>
    </row>
    <row r="15" spans="1:15" s="8" customFormat="1" ht="14.1" customHeight="1" x14ac:dyDescent="0.3">
      <c r="A15" s="173" t="s">
        <v>262</v>
      </c>
      <c r="B15" s="25"/>
      <c r="C15" s="25"/>
      <c r="D15" s="25"/>
      <c r="E15" s="262">
        <v>14575</v>
      </c>
      <c r="F15" s="263">
        <v>2</v>
      </c>
      <c r="G15" s="264">
        <v>6214</v>
      </c>
      <c r="H15" s="265">
        <v>0</v>
      </c>
      <c r="I15" s="263">
        <v>1</v>
      </c>
      <c r="J15" s="265">
        <v>7989</v>
      </c>
      <c r="K15" s="263">
        <v>3</v>
      </c>
      <c r="L15" s="265">
        <v>365</v>
      </c>
      <c r="M15" s="263">
        <v>1</v>
      </c>
      <c r="N15" s="267" t="s">
        <v>288</v>
      </c>
    </row>
    <row r="16" spans="1:15" s="8" customFormat="1" ht="14.1" customHeight="1" x14ac:dyDescent="0.3">
      <c r="A16" s="173" t="s">
        <v>263</v>
      </c>
      <c r="B16" s="25"/>
      <c r="C16" s="25"/>
      <c r="D16" s="25"/>
      <c r="E16" s="262">
        <v>5660</v>
      </c>
      <c r="F16" s="263">
        <v>0</v>
      </c>
      <c r="G16" s="264">
        <v>2182</v>
      </c>
      <c r="H16" s="265">
        <v>2</v>
      </c>
      <c r="I16" s="263">
        <v>0</v>
      </c>
      <c r="J16" s="265">
        <v>3377</v>
      </c>
      <c r="K16" s="263">
        <v>0</v>
      </c>
      <c r="L16" s="265">
        <v>99</v>
      </c>
      <c r="M16" s="263">
        <v>0</v>
      </c>
      <c r="N16" s="266" t="s">
        <v>289</v>
      </c>
    </row>
    <row r="17" spans="1:14" s="8" customFormat="1" ht="14.1" customHeight="1" x14ac:dyDescent="0.3">
      <c r="A17" s="173" t="s">
        <v>264</v>
      </c>
      <c r="B17" s="25"/>
      <c r="C17" s="25"/>
      <c r="D17" s="25"/>
      <c r="E17" s="262">
        <v>6002</v>
      </c>
      <c r="F17" s="263">
        <v>0</v>
      </c>
      <c r="G17" s="264">
        <v>2641</v>
      </c>
      <c r="H17" s="265">
        <v>0</v>
      </c>
      <c r="I17" s="263">
        <v>0</v>
      </c>
      <c r="J17" s="265">
        <v>3038</v>
      </c>
      <c r="K17" s="263">
        <v>1</v>
      </c>
      <c r="L17" s="265">
        <v>322</v>
      </c>
      <c r="M17" s="263">
        <v>0</v>
      </c>
      <c r="N17" s="267" t="s">
        <v>290</v>
      </c>
    </row>
    <row r="18" spans="1:14" s="8" customFormat="1" ht="14.1" customHeight="1" x14ac:dyDescent="0.3">
      <c r="A18" s="173" t="s">
        <v>265</v>
      </c>
      <c r="B18" s="25"/>
      <c r="C18" s="25"/>
      <c r="D18" s="25"/>
      <c r="E18" s="262">
        <v>10117</v>
      </c>
      <c r="F18" s="263">
        <v>0</v>
      </c>
      <c r="G18" s="264">
        <v>5567</v>
      </c>
      <c r="H18" s="265">
        <v>0</v>
      </c>
      <c r="I18" s="263">
        <v>0</v>
      </c>
      <c r="J18" s="265">
        <v>4446</v>
      </c>
      <c r="K18" s="263">
        <v>1</v>
      </c>
      <c r="L18" s="265">
        <v>103</v>
      </c>
      <c r="M18" s="263">
        <v>0</v>
      </c>
      <c r="N18" s="266" t="s">
        <v>291</v>
      </c>
    </row>
    <row r="19" spans="1:14" s="8" customFormat="1" ht="14.1" customHeight="1" x14ac:dyDescent="0.3">
      <c r="A19" s="173" t="s">
        <v>266</v>
      </c>
      <c r="B19" s="25"/>
      <c r="C19" s="25"/>
      <c r="D19" s="25"/>
      <c r="E19" s="262">
        <v>11957</v>
      </c>
      <c r="F19" s="263">
        <v>3</v>
      </c>
      <c r="G19" s="264">
        <v>6025</v>
      </c>
      <c r="H19" s="265">
        <v>3</v>
      </c>
      <c r="I19" s="263">
        <v>1</v>
      </c>
      <c r="J19" s="265">
        <v>5486</v>
      </c>
      <c r="K19" s="263">
        <v>0</v>
      </c>
      <c r="L19" s="265">
        <v>438</v>
      </c>
      <c r="M19" s="263">
        <v>1</v>
      </c>
      <c r="N19" s="267" t="s">
        <v>292</v>
      </c>
    </row>
    <row r="20" spans="1:14" s="8" customFormat="1" ht="14.1" customHeight="1" x14ac:dyDescent="0.3">
      <c r="A20" s="173" t="s">
        <v>267</v>
      </c>
      <c r="B20" s="25"/>
      <c r="C20" s="25"/>
      <c r="D20" s="25"/>
      <c r="E20" s="262">
        <v>5366</v>
      </c>
      <c r="F20" s="263">
        <v>0</v>
      </c>
      <c r="G20" s="264">
        <v>3786</v>
      </c>
      <c r="H20" s="265">
        <v>0</v>
      </c>
      <c r="I20" s="263">
        <v>0</v>
      </c>
      <c r="J20" s="265">
        <v>1494</v>
      </c>
      <c r="K20" s="263">
        <v>0</v>
      </c>
      <c r="L20" s="265">
        <v>86</v>
      </c>
      <c r="M20" s="263">
        <v>0</v>
      </c>
      <c r="N20" s="267" t="s">
        <v>293</v>
      </c>
    </row>
    <row r="21" spans="1:14" s="8" customFormat="1" ht="14.1" customHeight="1" x14ac:dyDescent="0.3">
      <c r="A21" s="173" t="s">
        <v>268</v>
      </c>
      <c r="B21" s="25"/>
      <c r="C21" s="25"/>
      <c r="D21" s="25"/>
      <c r="E21" s="262">
        <v>6049</v>
      </c>
      <c r="F21" s="263">
        <v>2</v>
      </c>
      <c r="G21" s="264">
        <v>4211</v>
      </c>
      <c r="H21" s="265">
        <v>31</v>
      </c>
      <c r="I21" s="263">
        <v>0</v>
      </c>
      <c r="J21" s="265">
        <v>1477</v>
      </c>
      <c r="K21" s="263">
        <v>21</v>
      </c>
      <c r="L21" s="265">
        <v>305</v>
      </c>
      <c r="M21" s="263">
        <v>2</v>
      </c>
      <c r="N21" s="266" t="s">
        <v>294</v>
      </c>
    </row>
    <row r="22" spans="1:14" s="8" customFormat="1" ht="14.1" customHeight="1" x14ac:dyDescent="0.3">
      <c r="A22" s="173" t="s">
        <v>269</v>
      </c>
      <c r="B22" s="25"/>
      <c r="C22" s="25"/>
      <c r="D22" s="25"/>
      <c r="E22" s="262">
        <v>7218</v>
      </c>
      <c r="F22" s="263">
        <v>14</v>
      </c>
      <c r="G22" s="264">
        <v>4462</v>
      </c>
      <c r="H22" s="265">
        <v>8</v>
      </c>
      <c r="I22" s="263">
        <v>0</v>
      </c>
      <c r="J22" s="265">
        <v>2308</v>
      </c>
      <c r="K22" s="263">
        <v>14</v>
      </c>
      <c r="L22" s="265">
        <v>411</v>
      </c>
      <c r="M22" s="263">
        <v>1</v>
      </c>
      <c r="N22" s="267" t="s">
        <v>295</v>
      </c>
    </row>
    <row r="23" spans="1:14" s="8" customFormat="1" ht="14.1" customHeight="1" x14ac:dyDescent="0.3">
      <c r="A23" s="173" t="s">
        <v>270</v>
      </c>
      <c r="B23" s="25"/>
      <c r="C23" s="25"/>
      <c r="D23" s="25"/>
      <c r="E23" s="262">
        <v>10819</v>
      </c>
      <c r="F23" s="263">
        <v>7</v>
      </c>
      <c r="G23" s="264">
        <v>5476</v>
      </c>
      <c r="H23" s="265">
        <v>11</v>
      </c>
      <c r="I23" s="263">
        <v>1</v>
      </c>
      <c r="J23" s="265">
        <v>5052</v>
      </c>
      <c r="K23" s="263">
        <v>8</v>
      </c>
      <c r="L23" s="265">
        <v>264</v>
      </c>
      <c r="M23" s="263">
        <v>0</v>
      </c>
      <c r="N23" s="267" t="s">
        <v>296</v>
      </c>
    </row>
    <row r="24" spans="1:14" s="8" customFormat="1" ht="14.1" customHeight="1" x14ac:dyDescent="0.3">
      <c r="A24" s="173" t="s">
        <v>271</v>
      </c>
      <c r="B24" s="25"/>
      <c r="C24" s="25"/>
      <c r="D24" s="25"/>
      <c r="E24" s="262">
        <v>4389</v>
      </c>
      <c r="F24" s="263">
        <v>0</v>
      </c>
      <c r="G24" s="264">
        <v>3644</v>
      </c>
      <c r="H24" s="265">
        <v>0</v>
      </c>
      <c r="I24" s="263">
        <v>0</v>
      </c>
      <c r="J24" s="265">
        <v>446</v>
      </c>
      <c r="K24" s="263">
        <v>2</v>
      </c>
      <c r="L24" s="265">
        <v>297</v>
      </c>
      <c r="M24" s="263">
        <v>0</v>
      </c>
      <c r="N24" s="266" t="s">
        <v>297</v>
      </c>
    </row>
    <row r="25" spans="1:14" s="8" customFormat="1" ht="14.1" customHeight="1" x14ac:dyDescent="0.3">
      <c r="A25" s="173" t="s">
        <v>272</v>
      </c>
      <c r="B25" s="25"/>
      <c r="C25" s="25"/>
      <c r="D25" s="25"/>
      <c r="E25" s="262">
        <v>6192</v>
      </c>
      <c r="F25" s="263">
        <v>0</v>
      </c>
      <c r="G25" s="264">
        <v>4348</v>
      </c>
      <c r="H25" s="265">
        <v>0</v>
      </c>
      <c r="I25" s="263">
        <v>0</v>
      </c>
      <c r="J25" s="265">
        <v>1735</v>
      </c>
      <c r="K25" s="263">
        <v>0</v>
      </c>
      <c r="L25" s="265">
        <v>109</v>
      </c>
      <c r="M25" s="263">
        <v>0</v>
      </c>
      <c r="N25" s="266" t="s">
        <v>298</v>
      </c>
    </row>
    <row r="26" spans="1:14" s="8" customFormat="1" ht="14.1" customHeight="1" x14ac:dyDescent="0.3">
      <c r="A26" s="173" t="s">
        <v>273</v>
      </c>
      <c r="B26" s="25"/>
      <c r="C26" s="25"/>
      <c r="D26" s="25"/>
      <c r="E26" s="262">
        <v>7062</v>
      </c>
      <c r="F26" s="263">
        <v>4</v>
      </c>
      <c r="G26" s="264">
        <v>3841</v>
      </c>
      <c r="H26" s="265">
        <v>0</v>
      </c>
      <c r="I26" s="263">
        <v>0</v>
      </c>
      <c r="J26" s="265">
        <v>3068</v>
      </c>
      <c r="K26" s="263">
        <v>6</v>
      </c>
      <c r="L26" s="265">
        <v>143</v>
      </c>
      <c r="M26" s="263">
        <v>0</v>
      </c>
      <c r="N26" s="267" t="s">
        <v>299</v>
      </c>
    </row>
    <row r="27" spans="1:14" s="8" customFormat="1" ht="14.1" customHeight="1" x14ac:dyDescent="0.3">
      <c r="A27" s="173" t="s">
        <v>274</v>
      </c>
      <c r="B27" s="25"/>
      <c r="C27" s="25"/>
      <c r="D27" s="25"/>
      <c r="E27" s="262">
        <v>1880</v>
      </c>
      <c r="F27" s="263">
        <v>0</v>
      </c>
      <c r="G27" s="264">
        <v>1068</v>
      </c>
      <c r="H27" s="265">
        <v>0</v>
      </c>
      <c r="I27" s="263">
        <v>0</v>
      </c>
      <c r="J27" s="265">
        <v>714</v>
      </c>
      <c r="K27" s="263">
        <v>0</v>
      </c>
      <c r="L27" s="265">
        <v>98</v>
      </c>
      <c r="M27" s="263">
        <v>0</v>
      </c>
      <c r="N27" s="266" t="s">
        <v>300</v>
      </c>
    </row>
    <row r="28" spans="1:14" s="8" customFormat="1" ht="14.1" customHeight="1" x14ac:dyDescent="0.3">
      <c r="A28" s="173" t="s">
        <v>275</v>
      </c>
      <c r="B28" s="25"/>
      <c r="C28" s="25"/>
      <c r="D28" s="25"/>
      <c r="E28" s="262">
        <v>3901</v>
      </c>
      <c r="F28" s="263">
        <v>1</v>
      </c>
      <c r="G28" s="264">
        <v>3213</v>
      </c>
      <c r="H28" s="265">
        <v>1</v>
      </c>
      <c r="I28" s="263">
        <v>0</v>
      </c>
      <c r="J28" s="265">
        <v>609</v>
      </c>
      <c r="K28" s="263">
        <v>1</v>
      </c>
      <c r="L28" s="265">
        <v>76</v>
      </c>
      <c r="M28" s="263">
        <v>0</v>
      </c>
      <c r="N28" s="266" t="s">
        <v>301</v>
      </c>
    </row>
    <row r="29" spans="1:14" s="8" customFormat="1" ht="14.1" customHeight="1" x14ac:dyDescent="0.3">
      <c r="A29" s="174" t="s">
        <v>276</v>
      </c>
      <c r="B29" s="25"/>
      <c r="C29" s="25"/>
      <c r="D29" s="25"/>
      <c r="E29" s="262">
        <v>2701</v>
      </c>
      <c r="F29" s="263">
        <v>0</v>
      </c>
      <c r="G29" s="264">
        <v>2165</v>
      </c>
      <c r="H29" s="265">
        <v>0</v>
      </c>
      <c r="I29" s="263">
        <v>0</v>
      </c>
      <c r="J29" s="265">
        <v>377</v>
      </c>
      <c r="K29" s="263">
        <v>5</v>
      </c>
      <c r="L29" s="265">
        <v>154</v>
      </c>
      <c r="M29" s="263">
        <v>0</v>
      </c>
      <c r="N29" s="268" t="s">
        <v>302</v>
      </c>
    </row>
    <row r="30" spans="1:14" s="8" customFormat="1" ht="14.1" customHeight="1" x14ac:dyDescent="0.3">
      <c r="A30" s="173" t="s">
        <v>277</v>
      </c>
      <c r="B30" s="25"/>
      <c r="C30" s="25"/>
      <c r="D30" s="25"/>
      <c r="E30" s="262">
        <v>1912</v>
      </c>
      <c r="F30" s="263">
        <v>0</v>
      </c>
      <c r="G30" s="264">
        <v>1022</v>
      </c>
      <c r="H30" s="265">
        <v>0</v>
      </c>
      <c r="I30" s="263">
        <v>0</v>
      </c>
      <c r="J30" s="265">
        <v>829</v>
      </c>
      <c r="K30" s="263">
        <v>0</v>
      </c>
      <c r="L30" s="265">
        <v>61</v>
      </c>
      <c r="M30" s="263">
        <v>0</v>
      </c>
      <c r="N30" s="269" t="s">
        <v>303</v>
      </c>
    </row>
    <row r="31" spans="1:14" s="8" customFormat="1" ht="14.1" customHeight="1" x14ac:dyDescent="0.3">
      <c r="A31" s="173" t="s">
        <v>278</v>
      </c>
      <c r="B31" s="25"/>
      <c r="C31" s="25"/>
      <c r="D31" s="25"/>
      <c r="E31" s="262">
        <v>1584</v>
      </c>
      <c r="F31" s="263">
        <v>0</v>
      </c>
      <c r="G31" s="264">
        <v>988</v>
      </c>
      <c r="H31" s="265">
        <v>0</v>
      </c>
      <c r="I31" s="263">
        <v>0</v>
      </c>
      <c r="J31" s="265">
        <v>554</v>
      </c>
      <c r="K31" s="263">
        <v>0</v>
      </c>
      <c r="L31" s="265">
        <v>42</v>
      </c>
      <c r="M31" s="263">
        <v>0</v>
      </c>
      <c r="N31" s="267" t="s">
        <v>304</v>
      </c>
    </row>
    <row r="32" spans="1:14" s="8" customFormat="1" ht="14.1" customHeight="1" x14ac:dyDescent="0.3">
      <c r="A32" s="175" t="s">
        <v>279</v>
      </c>
      <c r="B32" s="25"/>
      <c r="C32" s="25"/>
      <c r="D32" s="25"/>
      <c r="E32" s="262">
        <v>1843</v>
      </c>
      <c r="F32" s="263">
        <v>0</v>
      </c>
      <c r="G32" s="264">
        <v>1208</v>
      </c>
      <c r="H32" s="265">
        <v>0</v>
      </c>
      <c r="I32" s="263">
        <v>0</v>
      </c>
      <c r="J32" s="265">
        <v>568</v>
      </c>
      <c r="K32" s="263">
        <v>0</v>
      </c>
      <c r="L32" s="265">
        <v>67</v>
      </c>
      <c r="M32" s="263">
        <v>0</v>
      </c>
      <c r="N32" s="267" t="s">
        <v>305</v>
      </c>
    </row>
    <row r="33" spans="1:15" s="8" customFormat="1" ht="14.1" customHeight="1" x14ac:dyDescent="0.3">
      <c r="A33" s="173" t="s">
        <v>280</v>
      </c>
      <c r="B33" s="25"/>
      <c r="C33" s="25"/>
      <c r="D33" s="25"/>
      <c r="E33" s="262">
        <v>1680</v>
      </c>
      <c r="F33" s="263">
        <v>0</v>
      </c>
      <c r="G33" s="264">
        <v>843</v>
      </c>
      <c r="H33" s="265">
        <v>0</v>
      </c>
      <c r="I33" s="263">
        <v>0</v>
      </c>
      <c r="J33" s="265">
        <v>794</v>
      </c>
      <c r="K33" s="263">
        <v>0</v>
      </c>
      <c r="L33" s="265">
        <v>43</v>
      </c>
      <c r="M33" s="263">
        <v>0</v>
      </c>
      <c r="N33" s="267" t="s">
        <v>306</v>
      </c>
    </row>
    <row r="34" spans="1:15" s="8" customFormat="1" ht="14.1" customHeight="1" x14ac:dyDescent="0.3">
      <c r="A34" s="173" t="s">
        <v>281</v>
      </c>
      <c r="B34" s="25"/>
      <c r="C34" s="25"/>
      <c r="D34" s="25"/>
      <c r="E34" s="262">
        <v>3436</v>
      </c>
      <c r="F34" s="263">
        <v>0</v>
      </c>
      <c r="G34" s="264">
        <v>1127</v>
      </c>
      <c r="H34" s="265">
        <v>0</v>
      </c>
      <c r="I34" s="263">
        <v>0</v>
      </c>
      <c r="J34" s="265">
        <v>2104</v>
      </c>
      <c r="K34" s="263">
        <v>1</v>
      </c>
      <c r="L34" s="265">
        <v>204</v>
      </c>
      <c r="M34" s="263">
        <v>0</v>
      </c>
      <c r="N34" s="267" t="s">
        <v>307</v>
      </c>
    </row>
    <row r="35" spans="1:15" s="8" customFormat="1" ht="4.5" customHeight="1" x14ac:dyDescent="0.25">
      <c r="A35" s="117"/>
      <c r="B35" s="117"/>
      <c r="C35" s="117"/>
      <c r="D35" s="117"/>
      <c r="E35" s="118"/>
      <c r="F35" s="119"/>
      <c r="G35" s="120"/>
      <c r="H35" s="117"/>
      <c r="I35" s="119"/>
      <c r="J35" s="117"/>
      <c r="K35" s="119"/>
      <c r="L35" s="117"/>
      <c r="M35" s="119"/>
      <c r="N35" s="118"/>
      <c r="O35" s="25"/>
    </row>
    <row r="36" spans="1:15" s="8" customFormat="1" ht="4.5" customHeight="1" x14ac:dyDescent="0.25">
      <c r="N36" s="25"/>
      <c r="O36" s="25"/>
    </row>
    <row r="37" spans="1:15" s="8" customFormat="1" ht="15.75" x14ac:dyDescent="0.25">
      <c r="B37" s="8" t="s">
        <v>441</v>
      </c>
    </row>
    <row r="38" spans="1:15" s="8" customFormat="1" ht="15.75" x14ac:dyDescent="0.25">
      <c r="B38" s="8" t="s">
        <v>442</v>
      </c>
    </row>
  </sheetData>
  <mergeCells count="5">
    <mergeCell ref="A9:D9"/>
    <mergeCell ref="F4:M4"/>
    <mergeCell ref="A5:D6"/>
    <mergeCell ref="N5:N6"/>
    <mergeCell ref="A8:D8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6"/>
  <sheetViews>
    <sheetView showGridLines="0" view="pageBreakPreview" zoomScaleNormal="100" zoomScaleSheetLayoutView="100" workbookViewId="0">
      <selection activeCell="I7" sqref="I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7109375" style="5" customWidth="1"/>
    <col min="4" max="4" width="8.28515625" style="5" customWidth="1"/>
    <col min="5" max="9" width="11.7109375" style="5" customWidth="1"/>
    <col min="10" max="13" width="10.7109375" style="5" customWidth="1"/>
    <col min="14" max="14" width="2.28515625" style="5" customWidth="1"/>
    <col min="15" max="15" width="18.4257812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103">
        <v>1.1100000000000001</v>
      </c>
      <c r="D1" s="1" t="s">
        <v>447</v>
      </c>
    </row>
    <row r="2" spans="1:15" s="3" customFormat="1" ht="15.75" customHeight="1" x14ac:dyDescent="0.3">
      <c r="B2" s="1" t="s">
        <v>145</v>
      </c>
      <c r="C2" s="103">
        <v>1.1100000000000001</v>
      </c>
      <c r="D2" s="1" t="s">
        <v>448</v>
      </c>
    </row>
    <row r="3" spans="1:15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0"/>
      <c r="O3" s="10"/>
    </row>
    <row r="4" spans="1:15" s="11" customFormat="1" ht="17.25" customHeight="1" x14ac:dyDescent="0.3">
      <c r="A4" s="369" t="s">
        <v>143</v>
      </c>
      <c r="B4" s="369"/>
      <c r="C4" s="369"/>
      <c r="D4" s="370"/>
      <c r="E4" s="457" t="s">
        <v>449</v>
      </c>
      <c r="F4" s="457" t="s">
        <v>450</v>
      </c>
      <c r="G4" s="457" t="s">
        <v>451</v>
      </c>
      <c r="H4" s="457" t="s">
        <v>452</v>
      </c>
      <c r="I4" s="457" t="s">
        <v>453</v>
      </c>
      <c r="J4" s="462" t="s">
        <v>168</v>
      </c>
      <c r="K4" s="463"/>
      <c r="L4" s="463"/>
      <c r="M4" s="464"/>
      <c r="N4" s="449" t="s">
        <v>142</v>
      </c>
      <c r="O4" s="369"/>
    </row>
    <row r="5" spans="1:15" s="11" customFormat="1" ht="17.25" customHeight="1" x14ac:dyDescent="0.3">
      <c r="A5" s="460"/>
      <c r="B5" s="460"/>
      <c r="C5" s="460"/>
      <c r="D5" s="372"/>
      <c r="E5" s="458"/>
      <c r="F5" s="458"/>
      <c r="G5" s="458"/>
      <c r="H5" s="458"/>
      <c r="I5" s="458"/>
      <c r="J5" s="448" t="s">
        <v>190</v>
      </c>
      <c r="K5" s="383"/>
      <c r="L5" s="383"/>
      <c r="M5" s="384"/>
      <c r="N5" s="461"/>
      <c r="O5" s="460"/>
    </row>
    <row r="6" spans="1:15" s="11" customFormat="1" ht="17.25" customHeight="1" x14ac:dyDescent="0.25">
      <c r="A6" s="373"/>
      <c r="B6" s="373"/>
      <c r="C6" s="373"/>
      <c r="D6" s="374"/>
      <c r="E6" s="459"/>
      <c r="F6" s="459"/>
      <c r="G6" s="459"/>
      <c r="H6" s="459"/>
      <c r="I6" s="459"/>
      <c r="J6" s="130" t="s">
        <v>454</v>
      </c>
      <c r="K6" s="130" t="s">
        <v>311</v>
      </c>
      <c r="L6" s="130" t="s">
        <v>312</v>
      </c>
      <c r="M6" s="130" t="s">
        <v>421</v>
      </c>
      <c r="N6" s="450"/>
      <c r="O6" s="373"/>
    </row>
    <row r="7" spans="1:15" s="14" customFormat="1" ht="15" customHeight="1" x14ac:dyDescent="0.3">
      <c r="A7" s="385" t="s">
        <v>72</v>
      </c>
      <c r="B7" s="385"/>
      <c r="C7" s="385"/>
      <c r="D7" s="385"/>
      <c r="E7" s="218">
        <v>536623</v>
      </c>
      <c r="F7" s="218">
        <v>549758</v>
      </c>
      <c r="G7" s="235">
        <v>564358</v>
      </c>
      <c r="H7" s="236">
        <v>575328</v>
      </c>
      <c r="I7" s="254">
        <v>584612</v>
      </c>
      <c r="J7" s="258">
        <v>2.4</v>
      </c>
      <c r="K7" s="258">
        <v>2.7</v>
      </c>
      <c r="L7" s="258">
        <v>1.9</v>
      </c>
      <c r="M7" s="258">
        <v>1.6</v>
      </c>
      <c r="N7" s="386" t="s">
        <v>7</v>
      </c>
      <c r="O7" s="385"/>
    </row>
    <row r="8" spans="1:15" s="14" customFormat="1" ht="15" customHeight="1" x14ac:dyDescent="0.3">
      <c r="A8" s="144" t="s">
        <v>257</v>
      </c>
      <c r="B8" s="29"/>
      <c r="C8" s="29"/>
      <c r="D8" s="29"/>
      <c r="E8" s="220">
        <v>79112</v>
      </c>
      <c r="F8" s="220">
        <v>81116</v>
      </c>
      <c r="G8" s="237">
        <v>84000</v>
      </c>
      <c r="H8" s="238">
        <v>86942</v>
      </c>
      <c r="I8" s="360">
        <v>88801</v>
      </c>
      <c r="J8" s="258">
        <v>2.5</v>
      </c>
      <c r="K8" s="258">
        <v>3.6</v>
      </c>
      <c r="L8" s="258">
        <v>3.5</v>
      </c>
      <c r="M8" s="258">
        <v>2.1</v>
      </c>
      <c r="N8" s="29"/>
      <c r="O8" s="149" t="s">
        <v>283</v>
      </c>
    </row>
    <row r="9" spans="1:15" s="15" customFormat="1" ht="15" customHeight="1" x14ac:dyDescent="0.3">
      <c r="A9" s="144" t="s">
        <v>258</v>
      </c>
      <c r="B9" s="29"/>
      <c r="C9" s="29"/>
      <c r="D9" s="29"/>
      <c r="E9" s="220">
        <v>18376</v>
      </c>
      <c r="F9" s="220">
        <v>18848</v>
      </c>
      <c r="G9" s="237">
        <v>19554</v>
      </c>
      <c r="H9" s="238">
        <v>19924</v>
      </c>
      <c r="I9" s="360">
        <v>20171</v>
      </c>
      <c r="J9" s="258">
        <v>2.6</v>
      </c>
      <c r="K9" s="258">
        <v>3.7</v>
      </c>
      <c r="L9" s="258">
        <v>1.9</v>
      </c>
      <c r="M9" s="258">
        <v>1.2</v>
      </c>
      <c r="N9" s="29"/>
      <c r="O9" s="149" t="s">
        <v>284</v>
      </c>
    </row>
    <row r="10" spans="1:15" s="15" customFormat="1" ht="15" customHeight="1" x14ac:dyDescent="0.3">
      <c r="A10" s="144" t="s">
        <v>259</v>
      </c>
      <c r="B10" s="29"/>
      <c r="C10" s="29"/>
      <c r="D10" s="29"/>
      <c r="E10" s="220">
        <v>10010</v>
      </c>
      <c r="F10" s="220">
        <v>10181</v>
      </c>
      <c r="G10" s="237">
        <v>10428</v>
      </c>
      <c r="H10" s="238">
        <v>10577</v>
      </c>
      <c r="I10" s="360">
        <v>10727</v>
      </c>
      <c r="J10" s="258">
        <v>1.7</v>
      </c>
      <c r="K10" s="258">
        <v>2.4</v>
      </c>
      <c r="L10" s="258">
        <v>1.4</v>
      </c>
      <c r="M10" s="258">
        <v>1.4</v>
      </c>
      <c r="N10" s="94"/>
      <c r="O10" s="149" t="s">
        <v>285</v>
      </c>
    </row>
    <row r="11" spans="1:15" s="15" customFormat="1" ht="15" customHeight="1" x14ac:dyDescent="0.3">
      <c r="A11" s="144" t="s">
        <v>260</v>
      </c>
      <c r="B11" s="29"/>
      <c r="C11" s="29"/>
      <c r="D11" s="29"/>
      <c r="E11" s="220">
        <v>26827</v>
      </c>
      <c r="F11" s="220">
        <v>27179</v>
      </c>
      <c r="G11" s="237">
        <v>27624</v>
      </c>
      <c r="H11" s="238">
        <v>28063</v>
      </c>
      <c r="I11" s="360">
        <v>28483</v>
      </c>
      <c r="J11" s="258">
        <v>1.3</v>
      </c>
      <c r="K11" s="258">
        <v>1.6</v>
      </c>
      <c r="L11" s="258">
        <v>1.6</v>
      </c>
      <c r="M11" s="258">
        <v>1.5</v>
      </c>
      <c r="N11" s="29"/>
      <c r="O11" s="144" t="s">
        <v>286</v>
      </c>
    </row>
    <row r="12" spans="1:15" s="15" customFormat="1" ht="15" customHeight="1" x14ac:dyDescent="0.3">
      <c r="A12" s="144" t="s">
        <v>261</v>
      </c>
      <c r="B12" s="100"/>
      <c r="C12" s="100"/>
      <c r="D12" s="101"/>
      <c r="E12" s="220">
        <v>21817</v>
      </c>
      <c r="F12" s="220">
        <v>22462</v>
      </c>
      <c r="G12" s="237">
        <v>23167</v>
      </c>
      <c r="H12" s="238">
        <v>23624</v>
      </c>
      <c r="I12" s="360">
        <v>24054</v>
      </c>
      <c r="J12" s="258">
        <v>3</v>
      </c>
      <c r="K12" s="258">
        <v>3.1</v>
      </c>
      <c r="L12" s="258">
        <v>2</v>
      </c>
      <c r="M12" s="258">
        <v>1.8</v>
      </c>
      <c r="N12" s="29"/>
      <c r="O12" s="144" t="s">
        <v>287</v>
      </c>
    </row>
    <row r="13" spans="1:15" s="15" customFormat="1" ht="15" customHeight="1" x14ac:dyDescent="0.3">
      <c r="A13" s="144" t="s">
        <v>262</v>
      </c>
      <c r="B13" s="29"/>
      <c r="C13" s="29"/>
      <c r="D13" s="29"/>
      <c r="E13" s="220">
        <v>56426</v>
      </c>
      <c r="F13" s="220">
        <v>58688</v>
      </c>
      <c r="G13" s="237">
        <v>60686</v>
      </c>
      <c r="H13" s="238">
        <v>61823</v>
      </c>
      <c r="I13" s="360">
        <v>62909</v>
      </c>
      <c r="J13" s="258">
        <v>4</v>
      </c>
      <c r="K13" s="258">
        <v>3.4</v>
      </c>
      <c r="L13" s="258">
        <v>1.9</v>
      </c>
      <c r="M13" s="258">
        <v>1.8</v>
      </c>
      <c r="N13" s="29"/>
      <c r="O13" s="144" t="s">
        <v>288</v>
      </c>
    </row>
    <row r="14" spans="1:15" s="15" customFormat="1" ht="15" customHeight="1" x14ac:dyDescent="0.3">
      <c r="A14" s="144" t="s">
        <v>263</v>
      </c>
      <c r="B14" s="29"/>
      <c r="C14" s="29"/>
      <c r="D14" s="29"/>
      <c r="E14" s="220">
        <v>17291</v>
      </c>
      <c r="F14" s="220">
        <v>17864</v>
      </c>
      <c r="G14" s="237">
        <v>18528</v>
      </c>
      <c r="H14" s="238">
        <v>18886</v>
      </c>
      <c r="I14" s="360">
        <v>19143</v>
      </c>
      <c r="J14" s="258">
        <v>3.3</v>
      </c>
      <c r="K14" s="258">
        <v>3.7</v>
      </c>
      <c r="L14" s="258">
        <v>1.9</v>
      </c>
      <c r="M14" s="258">
        <v>1.4</v>
      </c>
      <c r="N14" s="29"/>
      <c r="O14" s="149" t="s">
        <v>289</v>
      </c>
    </row>
    <row r="15" spans="1:15" s="15" customFormat="1" ht="15" customHeight="1" x14ac:dyDescent="0.3">
      <c r="A15" s="144" t="s">
        <v>264</v>
      </c>
      <c r="B15" s="94"/>
      <c r="C15" s="94"/>
      <c r="D15" s="94"/>
      <c r="E15" s="220">
        <v>21602</v>
      </c>
      <c r="F15" s="220">
        <v>22173</v>
      </c>
      <c r="G15" s="237">
        <v>22628</v>
      </c>
      <c r="H15" s="238">
        <v>22951</v>
      </c>
      <c r="I15" s="360">
        <v>23222</v>
      </c>
      <c r="J15" s="258">
        <v>2.6</v>
      </c>
      <c r="K15" s="258">
        <v>2.1</v>
      </c>
      <c r="L15" s="258">
        <v>1.4</v>
      </c>
      <c r="M15" s="258">
        <v>1.2</v>
      </c>
      <c r="N15" s="91"/>
      <c r="O15" s="144" t="s">
        <v>290</v>
      </c>
    </row>
    <row r="16" spans="1:15" s="14" customFormat="1" ht="15" customHeight="1" x14ac:dyDescent="0.3">
      <c r="A16" s="144" t="s">
        <v>265</v>
      </c>
      <c r="B16" s="96"/>
      <c r="C16" s="96"/>
      <c r="D16" s="96"/>
      <c r="E16" s="220">
        <v>26980</v>
      </c>
      <c r="F16" s="220">
        <v>27738</v>
      </c>
      <c r="G16" s="237">
        <v>28537</v>
      </c>
      <c r="H16" s="238">
        <v>29046</v>
      </c>
      <c r="I16" s="360">
        <v>29531</v>
      </c>
      <c r="J16" s="258">
        <v>2.8</v>
      </c>
      <c r="K16" s="258">
        <v>2.9</v>
      </c>
      <c r="L16" s="258">
        <v>1.8</v>
      </c>
      <c r="M16" s="258">
        <v>1.7</v>
      </c>
      <c r="N16" s="93"/>
      <c r="O16" s="149" t="s">
        <v>291</v>
      </c>
    </row>
    <row r="17" spans="1:15" s="15" customFormat="1" ht="15" customHeight="1" x14ac:dyDescent="0.3">
      <c r="A17" s="144" t="s">
        <v>266</v>
      </c>
      <c r="B17" s="94"/>
      <c r="C17" s="94"/>
      <c r="D17" s="94"/>
      <c r="E17" s="220">
        <v>30619</v>
      </c>
      <c r="F17" s="220">
        <v>31006</v>
      </c>
      <c r="G17" s="237">
        <v>31457</v>
      </c>
      <c r="H17" s="238">
        <v>31865</v>
      </c>
      <c r="I17" s="360">
        <v>32260</v>
      </c>
      <c r="J17" s="258">
        <v>1.3</v>
      </c>
      <c r="K17" s="258">
        <v>1.5</v>
      </c>
      <c r="L17" s="258">
        <v>1.3</v>
      </c>
      <c r="M17" s="258">
        <v>1.2</v>
      </c>
      <c r="N17" s="91"/>
      <c r="O17" s="144" t="s">
        <v>292</v>
      </c>
    </row>
    <row r="18" spans="1:15" s="15" customFormat="1" ht="15" customHeight="1" x14ac:dyDescent="0.3">
      <c r="A18" s="144" t="s">
        <v>267</v>
      </c>
      <c r="B18" s="94"/>
      <c r="C18" s="94"/>
      <c r="D18" s="94"/>
      <c r="E18" s="220">
        <v>9671</v>
      </c>
      <c r="F18" s="220">
        <v>9871</v>
      </c>
      <c r="G18" s="237">
        <v>10117</v>
      </c>
      <c r="H18" s="238">
        <v>10237</v>
      </c>
      <c r="I18" s="360">
        <v>10359</v>
      </c>
      <c r="J18" s="258">
        <v>2.1</v>
      </c>
      <c r="K18" s="258">
        <v>2.5</v>
      </c>
      <c r="L18" s="258">
        <v>1.2</v>
      </c>
      <c r="M18" s="258">
        <v>1.2</v>
      </c>
      <c r="N18" s="91"/>
      <c r="O18" s="144" t="s">
        <v>293</v>
      </c>
    </row>
    <row r="19" spans="1:15" s="15" customFormat="1" ht="15" customHeight="1" x14ac:dyDescent="0.3">
      <c r="A19" s="144" t="s">
        <v>268</v>
      </c>
      <c r="B19" s="94"/>
      <c r="C19" s="94"/>
      <c r="D19" s="94"/>
      <c r="E19" s="220">
        <v>21455</v>
      </c>
      <c r="F19" s="220">
        <v>21877</v>
      </c>
      <c r="G19" s="237">
        <v>22414</v>
      </c>
      <c r="H19" s="238">
        <v>22780</v>
      </c>
      <c r="I19" s="360">
        <v>23087</v>
      </c>
      <c r="J19" s="258">
        <v>2</v>
      </c>
      <c r="K19" s="258">
        <v>2.5</v>
      </c>
      <c r="L19" s="258">
        <v>1.6</v>
      </c>
      <c r="M19" s="258">
        <v>1.3</v>
      </c>
      <c r="N19" s="91"/>
      <c r="O19" s="149" t="s">
        <v>294</v>
      </c>
    </row>
    <row r="20" spans="1:15" s="15" customFormat="1" ht="15" customHeight="1" x14ac:dyDescent="0.3">
      <c r="A20" s="144" t="s">
        <v>269</v>
      </c>
      <c r="B20" s="94"/>
      <c r="C20" s="94"/>
      <c r="D20" s="94"/>
      <c r="E20" s="220">
        <v>51864</v>
      </c>
      <c r="F20" s="220">
        <v>53069</v>
      </c>
      <c r="G20" s="237">
        <v>54238</v>
      </c>
      <c r="H20" s="238">
        <v>55220</v>
      </c>
      <c r="I20" s="360">
        <v>56150</v>
      </c>
      <c r="J20" s="258">
        <v>2.2999999999999998</v>
      </c>
      <c r="K20" s="258">
        <v>2.2000000000000002</v>
      </c>
      <c r="L20" s="258">
        <v>1.8</v>
      </c>
      <c r="M20" s="258">
        <v>1.7</v>
      </c>
      <c r="N20" s="91"/>
      <c r="O20" s="144" t="s">
        <v>295</v>
      </c>
    </row>
    <row r="21" spans="1:15" s="15" customFormat="1" ht="15" customHeight="1" x14ac:dyDescent="0.3">
      <c r="A21" s="144" t="s">
        <v>270</v>
      </c>
      <c r="B21" s="94"/>
      <c r="C21" s="94"/>
      <c r="D21" s="94"/>
      <c r="E21" s="220">
        <v>38776</v>
      </c>
      <c r="F21" s="220">
        <v>39562</v>
      </c>
      <c r="G21" s="237">
        <v>40423</v>
      </c>
      <c r="H21" s="238">
        <v>41053</v>
      </c>
      <c r="I21" s="360">
        <v>41651</v>
      </c>
      <c r="J21" s="258">
        <v>2</v>
      </c>
      <c r="K21" s="258">
        <v>2.2000000000000002</v>
      </c>
      <c r="L21" s="258">
        <v>1.6</v>
      </c>
      <c r="M21" s="258">
        <v>1.5</v>
      </c>
      <c r="N21" s="91"/>
      <c r="O21" s="144" t="s">
        <v>296</v>
      </c>
    </row>
    <row r="22" spans="1:15" s="15" customFormat="1" ht="15" customHeight="1" x14ac:dyDescent="0.3">
      <c r="A22" s="144" t="s">
        <v>271</v>
      </c>
      <c r="B22" s="94"/>
      <c r="C22" s="94"/>
      <c r="D22" s="94"/>
      <c r="E22" s="220">
        <v>7899</v>
      </c>
      <c r="F22" s="220">
        <v>8065</v>
      </c>
      <c r="G22" s="237">
        <v>8312</v>
      </c>
      <c r="H22" s="238">
        <v>8483</v>
      </c>
      <c r="I22" s="360">
        <v>8652</v>
      </c>
      <c r="J22" s="258">
        <v>2.1</v>
      </c>
      <c r="K22" s="258">
        <v>3.1</v>
      </c>
      <c r="L22" s="258">
        <v>2.1</v>
      </c>
      <c r="M22" s="258">
        <v>2</v>
      </c>
      <c r="N22" s="91"/>
      <c r="O22" s="149" t="s">
        <v>297</v>
      </c>
    </row>
    <row r="23" spans="1:15" s="14" customFormat="1" ht="15" customHeight="1" x14ac:dyDescent="0.3">
      <c r="A23" s="144" t="s">
        <v>272</v>
      </c>
      <c r="B23" s="96"/>
      <c r="C23" s="96"/>
      <c r="D23" s="96"/>
      <c r="E23" s="220">
        <v>11039</v>
      </c>
      <c r="F23" s="220">
        <v>11339</v>
      </c>
      <c r="G23" s="237">
        <v>11659</v>
      </c>
      <c r="H23" s="238">
        <v>11911</v>
      </c>
      <c r="I23" s="360">
        <v>12101</v>
      </c>
      <c r="J23" s="258">
        <v>2.7</v>
      </c>
      <c r="K23" s="258">
        <v>2.8</v>
      </c>
      <c r="L23" s="258">
        <v>2.2000000000000002</v>
      </c>
      <c r="M23" s="258">
        <v>1.6</v>
      </c>
      <c r="N23" s="93"/>
      <c r="O23" s="149" t="s">
        <v>298</v>
      </c>
    </row>
    <row r="24" spans="1:15" s="15" customFormat="1" ht="15" customHeight="1" x14ac:dyDescent="0.3">
      <c r="A24" s="144" t="s">
        <v>273</v>
      </c>
      <c r="B24" s="94"/>
      <c r="C24" s="94"/>
      <c r="D24" s="94"/>
      <c r="E24" s="220">
        <v>13304</v>
      </c>
      <c r="F24" s="220">
        <v>13594</v>
      </c>
      <c r="G24" s="237">
        <v>13799</v>
      </c>
      <c r="H24" s="238">
        <v>13867</v>
      </c>
      <c r="I24" s="360">
        <v>13948</v>
      </c>
      <c r="J24" s="258">
        <v>2.2000000000000002</v>
      </c>
      <c r="K24" s="258">
        <v>1.5</v>
      </c>
      <c r="L24" s="258">
        <v>0.5</v>
      </c>
      <c r="M24" s="258">
        <v>0.6</v>
      </c>
      <c r="N24" s="91"/>
      <c r="O24" s="144" t="s">
        <v>299</v>
      </c>
    </row>
    <row r="25" spans="1:15" s="15" customFormat="1" ht="15" customHeight="1" x14ac:dyDescent="0.3">
      <c r="A25" s="144" t="s">
        <v>274</v>
      </c>
      <c r="B25" s="94"/>
      <c r="C25" s="94"/>
      <c r="D25" s="94"/>
      <c r="E25" s="220">
        <v>6970</v>
      </c>
      <c r="F25" s="220">
        <v>7093</v>
      </c>
      <c r="G25" s="237">
        <v>7235</v>
      </c>
      <c r="H25" s="238">
        <v>7394</v>
      </c>
      <c r="I25" s="360">
        <v>7493</v>
      </c>
      <c r="J25" s="258">
        <v>1.8</v>
      </c>
      <c r="K25" s="258">
        <v>2</v>
      </c>
      <c r="L25" s="258">
        <v>2.2000000000000002</v>
      </c>
      <c r="M25" s="258">
        <v>1.3</v>
      </c>
      <c r="N25" s="91"/>
      <c r="O25" s="149" t="s">
        <v>300</v>
      </c>
    </row>
    <row r="26" spans="1:15" s="15" customFormat="1" ht="15" customHeight="1" x14ac:dyDescent="0.3">
      <c r="A26" s="144" t="s">
        <v>275</v>
      </c>
      <c r="B26" s="94"/>
      <c r="C26" s="94"/>
      <c r="D26" s="94"/>
      <c r="E26" s="220">
        <v>17096</v>
      </c>
      <c r="F26" s="220">
        <v>17399</v>
      </c>
      <c r="G26" s="237">
        <v>17730</v>
      </c>
      <c r="H26" s="238">
        <v>17955</v>
      </c>
      <c r="I26" s="360">
        <v>18171</v>
      </c>
      <c r="J26" s="258">
        <v>1.8</v>
      </c>
      <c r="K26" s="258">
        <v>1.9</v>
      </c>
      <c r="L26" s="258">
        <v>1.3</v>
      </c>
      <c r="M26" s="258">
        <v>1.2</v>
      </c>
      <c r="N26" s="91"/>
      <c r="O26" s="149" t="s">
        <v>301</v>
      </c>
    </row>
    <row r="27" spans="1:15" s="15" customFormat="1" ht="15" customHeight="1" x14ac:dyDescent="0.3">
      <c r="A27" s="147" t="s">
        <v>438</v>
      </c>
      <c r="B27" s="94"/>
      <c r="C27" s="94"/>
      <c r="D27" s="94"/>
      <c r="E27" s="220">
        <v>7688</v>
      </c>
      <c r="F27" s="220">
        <v>7897</v>
      </c>
      <c r="G27" s="237">
        <v>8077</v>
      </c>
      <c r="H27" s="238">
        <v>8225</v>
      </c>
      <c r="I27" s="360">
        <v>8411</v>
      </c>
      <c r="J27" s="258">
        <v>2.7</v>
      </c>
      <c r="K27" s="258">
        <v>2.2999999999999998</v>
      </c>
      <c r="L27" s="258">
        <v>1.8</v>
      </c>
      <c r="M27" s="258">
        <v>2.2999999999999998</v>
      </c>
      <c r="N27" s="91"/>
      <c r="O27" s="150" t="s">
        <v>302</v>
      </c>
    </row>
    <row r="28" spans="1:15" s="15" customFormat="1" ht="15" customHeight="1" x14ac:dyDescent="0.3">
      <c r="A28" s="144" t="s">
        <v>277</v>
      </c>
      <c r="B28" s="94"/>
      <c r="C28" s="94"/>
      <c r="D28" s="94"/>
      <c r="E28" s="220">
        <v>7622</v>
      </c>
      <c r="F28" s="220">
        <v>7840</v>
      </c>
      <c r="G28" s="237">
        <v>8076</v>
      </c>
      <c r="H28" s="238">
        <v>8246</v>
      </c>
      <c r="I28" s="360">
        <v>8419</v>
      </c>
      <c r="J28" s="258">
        <v>2.9</v>
      </c>
      <c r="K28" s="258">
        <v>3</v>
      </c>
      <c r="L28" s="258">
        <v>2.1</v>
      </c>
      <c r="M28" s="258">
        <v>2.1</v>
      </c>
      <c r="N28" s="91"/>
      <c r="O28" s="35" t="s">
        <v>303</v>
      </c>
    </row>
    <row r="29" spans="1:15" s="15" customFormat="1" ht="15" customHeight="1" x14ac:dyDescent="0.3">
      <c r="A29" s="144" t="s">
        <v>278</v>
      </c>
      <c r="B29" s="94"/>
      <c r="C29" s="94"/>
      <c r="D29" s="94"/>
      <c r="E29" s="220">
        <v>9694</v>
      </c>
      <c r="F29" s="220">
        <v>9886</v>
      </c>
      <c r="G29" s="237">
        <v>10078</v>
      </c>
      <c r="H29" s="238">
        <v>10277</v>
      </c>
      <c r="I29" s="360">
        <v>10512</v>
      </c>
      <c r="J29" s="258">
        <v>2</v>
      </c>
      <c r="K29" s="258">
        <v>1.9</v>
      </c>
      <c r="L29" s="258">
        <v>2</v>
      </c>
      <c r="M29" s="258">
        <v>2.2999999999999998</v>
      </c>
      <c r="N29" s="91"/>
      <c r="O29" s="148" t="s">
        <v>304</v>
      </c>
    </row>
    <row r="30" spans="1:15" s="15" customFormat="1" ht="15" customHeight="1" x14ac:dyDescent="0.3">
      <c r="A30" s="148" t="s">
        <v>279</v>
      </c>
      <c r="B30" s="94"/>
      <c r="C30" s="94"/>
      <c r="D30" s="94"/>
      <c r="E30" s="220">
        <v>6729</v>
      </c>
      <c r="F30" s="220">
        <v>6855</v>
      </c>
      <c r="G30" s="237">
        <v>7024</v>
      </c>
      <c r="H30" s="238">
        <v>7141</v>
      </c>
      <c r="I30" s="360">
        <v>7280</v>
      </c>
      <c r="J30" s="258">
        <v>1.9</v>
      </c>
      <c r="K30" s="258">
        <v>2.5</v>
      </c>
      <c r="L30" s="258">
        <v>1.7</v>
      </c>
      <c r="M30" s="258">
        <v>1.9</v>
      </c>
      <c r="N30" s="91"/>
      <c r="O30" s="148" t="s">
        <v>305</v>
      </c>
    </row>
    <row r="31" spans="1:15" s="15" customFormat="1" ht="15" customHeight="1" x14ac:dyDescent="0.3">
      <c r="A31" s="144" t="s">
        <v>280</v>
      </c>
      <c r="B31" s="94"/>
      <c r="C31" s="94"/>
      <c r="D31" s="94"/>
      <c r="E31" s="220">
        <v>8062</v>
      </c>
      <c r="F31" s="220">
        <v>8236</v>
      </c>
      <c r="G31" s="237">
        <v>8419</v>
      </c>
      <c r="H31" s="238">
        <v>8563</v>
      </c>
      <c r="I31" s="360">
        <v>8686</v>
      </c>
      <c r="J31" s="258">
        <v>2.2000000000000002</v>
      </c>
      <c r="K31" s="258">
        <v>2.2000000000000002</v>
      </c>
      <c r="L31" s="258">
        <v>1.7</v>
      </c>
      <c r="M31" s="258">
        <v>1.4</v>
      </c>
      <c r="N31" s="91"/>
      <c r="O31" s="148" t="s">
        <v>306</v>
      </c>
    </row>
    <row r="32" spans="1:15" s="15" customFormat="1" ht="15" customHeight="1" x14ac:dyDescent="0.3">
      <c r="A32" s="144" t="s">
        <v>281</v>
      </c>
      <c r="B32" s="94"/>
      <c r="C32" s="94"/>
      <c r="D32" s="94"/>
      <c r="E32" s="220">
        <v>9694</v>
      </c>
      <c r="F32" s="220">
        <v>9920</v>
      </c>
      <c r="G32" s="237">
        <v>10148</v>
      </c>
      <c r="H32" s="238">
        <v>10275</v>
      </c>
      <c r="I32" s="360">
        <v>10391</v>
      </c>
      <c r="J32" s="258">
        <v>2.2999999999999998</v>
      </c>
      <c r="K32" s="258">
        <v>2.2999999999999998</v>
      </c>
      <c r="L32" s="258">
        <v>1.3</v>
      </c>
      <c r="M32" s="258">
        <v>1.1000000000000001</v>
      </c>
      <c r="N32" s="91"/>
      <c r="O32" s="144" t="s">
        <v>307</v>
      </c>
    </row>
    <row r="33" spans="1:15" s="15" customFormat="1" ht="4.5" customHeight="1" x14ac:dyDescent="0.3">
      <c r="A33" s="200"/>
      <c r="B33" s="97"/>
      <c r="C33" s="97"/>
      <c r="D33" s="85"/>
      <c r="E33" s="98"/>
      <c r="F33" s="98"/>
      <c r="G33" s="98"/>
      <c r="H33" s="98"/>
      <c r="I33" s="98"/>
      <c r="J33" s="98"/>
      <c r="K33" s="98"/>
      <c r="L33" s="98"/>
      <c r="M33" s="98"/>
      <c r="N33" s="99"/>
      <c r="O33" s="97"/>
    </row>
    <row r="34" spans="1:15" s="15" customFormat="1" ht="4.5" customHeight="1" x14ac:dyDescent="0.3">
      <c r="A34" s="144"/>
      <c r="B34" s="95"/>
      <c r="C34" s="95"/>
      <c r="D34" s="3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</row>
    <row r="35" spans="1:15" x14ac:dyDescent="0.3">
      <c r="A35" s="29" t="s">
        <v>106</v>
      </c>
      <c r="B35" s="29"/>
      <c r="C35" s="29"/>
      <c r="D35" s="29"/>
      <c r="E35" s="29"/>
      <c r="F35" s="29"/>
      <c r="G35" s="29"/>
      <c r="H35" s="257"/>
      <c r="I35" s="256"/>
      <c r="J35" s="29"/>
      <c r="K35" s="29"/>
      <c r="L35" s="29"/>
      <c r="M35" s="29"/>
      <c r="N35" s="29"/>
      <c r="O35" s="29"/>
    </row>
    <row r="36" spans="1:15" x14ac:dyDescent="0.3">
      <c r="A36" s="29"/>
      <c r="B36" s="29" t="s">
        <v>110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</sheetData>
  <mergeCells count="11">
    <mergeCell ref="A7:D7"/>
    <mergeCell ref="N7:O7"/>
    <mergeCell ref="E4:E6"/>
    <mergeCell ref="H4:H6"/>
    <mergeCell ref="I4:I6"/>
    <mergeCell ref="F4:F6"/>
    <mergeCell ref="G4:G6"/>
    <mergeCell ref="A4:D6"/>
    <mergeCell ref="N4:O6"/>
    <mergeCell ref="J4:M4"/>
    <mergeCell ref="J5:M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3"/>
  <sheetViews>
    <sheetView showGridLines="0" view="pageBreakPreview" zoomScaleNormal="100" zoomScaleSheetLayoutView="100" workbookViewId="0">
      <selection activeCell="O37" sqref="O3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42578125" style="5" customWidth="1"/>
    <col min="4" max="4" width="30.7109375" style="5" customWidth="1"/>
    <col min="5" max="9" width="13.140625" style="5" customWidth="1"/>
    <col min="10" max="10" width="2.28515625" style="5" customWidth="1"/>
    <col min="11" max="11" width="32.7109375" style="5" customWidth="1"/>
    <col min="12" max="12" width="2.28515625" style="5" customWidth="1"/>
    <col min="13" max="13" width="4.140625" style="5" customWidth="1"/>
    <col min="14" max="16384" width="9.140625" style="5"/>
  </cols>
  <sheetData>
    <row r="1" spans="1:11" s="1" customFormat="1" x14ac:dyDescent="0.3">
      <c r="B1" s="1" t="s">
        <v>0</v>
      </c>
      <c r="C1" s="103">
        <v>1.1200000000000001</v>
      </c>
      <c r="D1" s="1" t="s">
        <v>481</v>
      </c>
    </row>
    <row r="2" spans="1:11" s="3" customFormat="1" ht="15.75" customHeight="1" x14ac:dyDescent="0.3">
      <c r="B2" s="1" t="s">
        <v>145</v>
      </c>
      <c r="C2" s="103">
        <v>1.1200000000000001</v>
      </c>
      <c r="D2" s="1" t="s">
        <v>455</v>
      </c>
    </row>
    <row r="3" spans="1:11" ht="2.25" customHeight="1" x14ac:dyDescent="0.3">
      <c r="A3" s="4"/>
      <c r="B3" s="4"/>
      <c r="C3" s="4"/>
      <c r="D3" s="4"/>
      <c r="E3" s="4"/>
      <c r="F3" s="4"/>
      <c r="G3" s="4"/>
      <c r="H3" s="4"/>
      <c r="I3" s="4"/>
      <c r="J3" s="10"/>
      <c r="K3" s="10"/>
    </row>
    <row r="4" spans="1:11" s="11" customFormat="1" ht="12" customHeight="1" x14ac:dyDescent="0.25">
      <c r="A4" s="418" t="s">
        <v>182</v>
      </c>
      <c r="B4" s="418"/>
      <c r="C4" s="418"/>
      <c r="D4" s="418"/>
      <c r="E4" s="465" t="s">
        <v>456</v>
      </c>
      <c r="F4" s="465" t="s">
        <v>457</v>
      </c>
      <c r="G4" s="465" t="s">
        <v>458</v>
      </c>
      <c r="H4" s="465" t="s">
        <v>459</v>
      </c>
      <c r="I4" s="465" t="s">
        <v>460</v>
      </c>
      <c r="J4" s="469" t="s">
        <v>240</v>
      </c>
      <c r="K4" s="470"/>
    </row>
    <row r="5" spans="1:11" s="11" customFormat="1" ht="12" customHeight="1" x14ac:dyDescent="0.25">
      <c r="A5" s="454"/>
      <c r="B5" s="454"/>
      <c r="C5" s="454"/>
      <c r="D5" s="454"/>
      <c r="E5" s="466"/>
      <c r="F5" s="466"/>
      <c r="G5" s="466"/>
      <c r="H5" s="466"/>
      <c r="I5" s="466"/>
      <c r="J5" s="471"/>
      <c r="K5" s="472"/>
    </row>
    <row r="6" spans="1:11" s="11" customFormat="1" ht="12" customHeight="1" x14ac:dyDescent="0.25">
      <c r="A6" s="454"/>
      <c r="B6" s="454"/>
      <c r="C6" s="454"/>
      <c r="D6" s="454"/>
      <c r="E6" s="467" t="s">
        <v>252</v>
      </c>
      <c r="F6" s="467" t="s">
        <v>253</v>
      </c>
      <c r="G6" s="467" t="s">
        <v>254</v>
      </c>
      <c r="H6" s="467" t="s">
        <v>255</v>
      </c>
      <c r="I6" s="467" t="s">
        <v>308</v>
      </c>
      <c r="J6" s="471"/>
      <c r="K6" s="472"/>
    </row>
    <row r="7" spans="1:11" s="11" customFormat="1" ht="12" customHeight="1" x14ac:dyDescent="0.25">
      <c r="A7" s="477"/>
      <c r="B7" s="477"/>
      <c r="C7" s="477"/>
      <c r="D7" s="477"/>
      <c r="E7" s="468"/>
      <c r="F7" s="468"/>
      <c r="G7" s="468"/>
      <c r="H7" s="468"/>
      <c r="I7" s="468"/>
      <c r="J7" s="473"/>
      <c r="K7" s="474"/>
    </row>
    <row r="8" spans="1:11" s="14" customFormat="1" ht="15" x14ac:dyDescent="0.5">
      <c r="A8" s="476"/>
      <c r="B8" s="476"/>
      <c r="C8" s="476"/>
      <c r="D8" s="476"/>
      <c r="E8" s="12"/>
      <c r="F8" s="13"/>
      <c r="G8" s="13"/>
      <c r="H8" s="13"/>
      <c r="I8" s="13"/>
      <c r="J8" s="475"/>
      <c r="K8" s="476"/>
    </row>
    <row r="9" spans="1:11" s="14" customFormat="1" ht="15.75" customHeight="1" x14ac:dyDescent="0.5">
      <c r="A9" s="14" t="s">
        <v>35</v>
      </c>
      <c r="E9" s="270">
        <f>SUM(E10:E16)</f>
        <v>100</v>
      </c>
      <c r="F9" s="270">
        <f t="shared" ref="F9:I9" si="0">SUM(F10:F16)</f>
        <v>99.999999999999986</v>
      </c>
      <c r="G9" s="270">
        <f t="shared" si="0"/>
        <v>100.00000000000001</v>
      </c>
      <c r="H9" s="270">
        <f t="shared" si="0"/>
        <v>100.00000000000001</v>
      </c>
      <c r="I9" s="270">
        <f t="shared" si="0"/>
        <v>100.00000000000001</v>
      </c>
      <c r="J9" s="13" t="s">
        <v>76</v>
      </c>
      <c r="K9" s="18"/>
    </row>
    <row r="10" spans="1:11" s="15" customFormat="1" ht="15" customHeight="1" x14ac:dyDescent="0.5">
      <c r="B10" s="15" t="s">
        <v>36</v>
      </c>
      <c r="E10" s="271">
        <v>94.6</v>
      </c>
      <c r="F10" s="271">
        <v>93.95</v>
      </c>
      <c r="G10" s="272">
        <v>95</v>
      </c>
      <c r="H10" s="271">
        <v>93.12</v>
      </c>
      <c r="I10" s="273">
        <v>91.15</v>
      </c>
      <c r="J10" s="16"/>
      <c r="K10" s="17" t="s">
        <v>45</v>
      </c>
    </row>
    <row r="11" spans="1:11" s="15" customFormat="1" ht="15" customHeight="1" x14ac:dyDescent="0.5">
      <c r="B11" s="15" t="s">
        <v>73</v>
      </c>
      <c r="E11" s="271">
        <v>3.4</v>
      </c>
      <c r="F11" s="271">
        <v>5.49</v>
      </c>
      <c r="G11" s="272">
        <v>4.4000000000000004</v>
      </c>
      <c r="H11" s="271">
        <v>4.54</v>
      </c>
      <c r="I11" s="273">
        <v>6.14</v>
      </c>
      <c r="J11" s="16"/>
      <c r="K11" s="17" t="s">
        <v>46</v>
      </c>
    </row>
    <row r="12" spans="1:11" s="15" customFormat="1" ht="15" customHeight="1" x14ac:dyDescent="0.5">
      <c r="B12" s="15" t="s">
        <v>74</v>
      </c>
      <c r="E12" s="271">
        <v>0.4</v>
      </c>
      <c r="F12" s="271">
        <v>7.0000000000000007E-2</v>
      </c>
      <c r="G12" s="272">
        <v>0.4</v>
      </c>
      <c r="H12" s="271">
        <v>0</v>
      </c>
      <c r="I12" s="273">
        <v>0.51</v>
      </c>
      <c r="J12" s="16"/>
      <c r="K12" s="17" t="s">
        <v>77</v>
      </c>
    </row>
    <row r="13" spans="1:11" s="15" customFormat="1" ht="15" customHeight="1" x14ac:dyDescent="0.5">
      <c r="B13" s="15" t="s">
        <v>37</v>
      </c>
      <c r="E13" s="271">
        <v>1.5</v>
      </c>
      <c r="F13" s="271">
        <v>0.41</v>
      </c>
      <c r="G13" s="272">
        <v>0.2</v>
      </c>
      <c r="H13" s="271">
        <v>2.2599999999999998</v>
      </c>
      <c r="I13" s="273">
        <v>2.02</v>
      </c>
      <c r="J13" s="16"/>
      <c r="K13" s="17" t="s">
        <v>183</v>
      </c>
    </row>
    <row r="14" spans="1:11" s="15" customFormat="1" ht="15" customHeight="1" x14ac:dyDescent="0.5">
      <c r="B14" s="15" t="s">
        <v>75</v>
      </c>
      <c r="E14" s="271">
        <v>0.1</v>
      </c>
      <c r="F14" s="271">
        <v>0.08</v>
      </c>
      <c r="G14" s="272">
        <v>0</v>
      </c>
      <c r="H14" s="271">
        <v>0</v>
      </c>
      <c r="I14" s="273">
        <v>0.18</v>
      </c>
      <c r="J14" s="16"/>
      <c r="K14" s="17" t="s">
        <v>78</v>
      </c>
    </row>
    <row r="15" spans="1:11" s="15" customFormat="1" ht="15" customHeight="1" x14ac:dyDescent="0.5">
      <c r="B15" s="15" t="s">
        <v>94</v>
      </c>
      <c r="E15" s="274">
        <v>0</v>
      </c>
      <c r="F15" s="274">
        <v>0</v>
      </c>
      <c r="G15" s="274">
        <v>0</v>
      </c>
      <c r="H15" s="271">
        <v>0.08</v>
      </c>
      <c r="I15" s="273">
        <v>0</v>
      </c>
      <c r="J15" s="16"/>
      <c r="K15" s="17" t="s">
        <v>100</v>
      </c>
    </row>
    <row r="16" spans="1:11" s="15" customFormat="1" ht="15" customHeight="1" x14ac:dyDescent="0.5">
      <c r="B16" s="15" t="s">
        <v>52</v>
      </c>
      <c r="E16" s="274">
        <v>0</v>
      </c>
      <c r="F16" s="274">
        <v>0</v>
      </c>
      <c r="G16" s="274">
        <v>0</v>
      </c>
      <c r="H16" s="271">
        <v>0</v>
      </c>
      <c r="I16" s="273">
        <v>0</v>
      </c>
      <c r="J16" s="16"/>
      <c r="K16" s="17" t="s">
        <v>101</v>
      </c>
    </row>
    <row r="17" spans="1:11" s="14" customFormat="1" ht="15.75" customHeight="1" x14ac:dyDescent="0.5">
      <c r="A17" s="14" t="s">
        <v>79</v>
      </c>
      <c r="E17" s="270">
        <f>SUM(E18:E23)</f>
        <v>100</v>
      </c>
      <c r="F17" s="270">
        <f t="shared" ref="F17:I17" si="1">SUM(F18:F23)</f>
        <v>100</v>
      </c>
      <c r="G17" s="270">
        <f t="shared" si="1"/>
        <v>100</v>
      </c>
      <c r="H17" s="270">
        <f t="shared" si="1"/>
        <v>100.00000000000001</v>
      </c>
      <c r="I17" s="270">
        <f t="shared" si="1"/>
        <v>99.999999999999986</v>
      </c>
      <c r="J17" s="13" t="s">
        <v>81</v>
      </c>
      <c r="K17" s="18"/>
    </row>
    <row r="18" spans="1:11" s="15" customFormat="1" ht="15" customHeight="1" x14ac:dyDescent="0.5">
      <c r="B18" s="15" t="s">
        <v>49</v>
      </c>
      <c r="E18" s="271">
        <v>38.200000000000003</v>
      </c>
      <c r="F18" s="271">
        <v>40.97</v>
      </c>
      <c r="G18" s="272">
        <v>35</v>
      </c>
      <c r="H18" s="271">
        <v>41.53</v>
      </c>
      <c r="I18" s="273">
        <v>45.44</v>
      </c>
      <c r="J18" s="16"/>
      <c r="K18" s="17" t="s">
        <v>82</v>
      </c>
    </row>
    <row r="19" spans="1:11" s="15" customFormat="1" ht="15" customHeight="1" x14ac:dyDescent="0.5">
      <c r="B19" s="15" t="s">
        <v>50</v>
      </c>
      <c r="E19" s="271">
        <v>13</v>
      </c>
      <c r="F19" s="271">
        <v>8.59</v>
      </c>
      <c r="G19" s="272">
        <v>11</v>
      </c>
      <c r="H19" s="271">
        <v>8.7100000000000009</v>
      </c>
      <c r="I19" s="273">
        <v>7.76</v>
      </c>
      <c r="J19" s="16"/>
      <c r="K19" s="17" t="s">
        <v>65</v>
      </c>
    </row>
    <row r="20" spans="1:11" s="15" customFormat="1" ht="15" customHeight="1" x14ac:dyDescent="0.5">
      <c r="B20" s="15" t="s">
        <v>51</v>
      </c>
      <c r="E20" s="271">
        <v>48.2</v>
      </c>
      <c r="F20" s="271">
        <v>49.39</v>
      </c>
      <c r="G20" s="272">
        <v>53.4</v>
      </c>
      <c r="H20" s="271">
        <v>48.81</v>
      </c>
      <c r="I20" s="273">
        <v>46.16</v>
      </c>
      <c r="J20" s="16"/>
      <c r="K20" s="17" t="s">
        <v>184</v>
      </c>
    </row>
    <row r="21" spans="1:11" s="15" customFormat="1" ht="15" customHeight="1" x14ac:dyDescent="0.5">
      <c r="B21" s="15" t="s">
        <v>80</v>
      </c>
      <c r="E21" s="271">
        <v>0.5</v>
      </c>
      <c r="F21" s="271">
        <v>0.97</v>
      </c>
      <c r="G21" s="272">
        <v>0</v>
      </c>
      <c r="H21" s="271">
        <v>0.3</v>
      </c>
      <c r="I21" s="273">
        <v>0.64</v>
      </c>
      <c r="J21" s="16"/>
      <c r="K21" s="17" t="s">
        <v>83</v>
      </c>
    </row>
    <row r="22" spans="1:11" s="15" customFormat="1" ht="15" customHeight="1" x14ac:dyDescent="0.5">
      <c r="B22" s="15" t="s">
        <v>95</v>
      </c>
      <c r="E22" s="271">
        <v>0.1</v>
      </c>
      <c r="F22" s="271">
        <v>0.08</v>
      </c>
      <c r="G22" s="272">
        <v>0.6</v>
      </c>
      <c r="H22" s="271">
        <v>0.65</v>
      </c>
      <c r="I22" s="273">
        <v>0</v>
      </c>
      <c r="J22" s="16"/>
      <c r="K22" s="17" t="s">
        <v>102</v>
      </c>
    </row>
    <row r="23" spans="1:11" s="15" customFormat="1" ht="15" customHeight="1" x14ac:dyDescent="0.5">
      <c r="B23" s="15" t="s">
        <v>96</v>
      </c>
      <c r="E23" s="277">
        <v>0</v>
      </c>
      <c r="F23" s="277">
        <v>0</v>
      </c>
      <c r="G23" s="277">
        <v>0</v>
      </c>
      <c r="H23" s="277">
        <v>0</v>
      </c>
      <c r="I23" s="273">
        <v>0</v>
      </c>
      <c r="J23" s="16"/>
      <c r="K23" s="17" t="s">
        <v>101</v>
      </c>
    </row>
    <row r="24" spans="1:11" s="14" customFormat="1" ht="15.75" customHeight="1" x14ac:dyDescent="0.5">
      <c r="A24" s="14" t="s">
        <v>86</v>
      </c>
      <c r="E24" s="270">
        <f>SUM(E25:E28)</f>
        <v>100</v>
      </c>
      <c r="F24" s="270">
        <f t="shared" ref="F24:I24" si="2">SUM(F25:F28)</f>
        <v>100</v>
      </c>
      <c r="G24" s="270">
        <f t="shared" si="2"/>
        <v>100.00000000000001</v>
      </c>
      <c r="H24" s="270">
        <f t="shared" si="2"/>
        <v>100</v>
      </c>
      <c r="I24" s="270">
        <f t="shared" si="2"/>
        <v>100.00000000000001</v>
      </c>
      <c r="J24" s="13" t="s">
        <v>84</v>
      </c>
      <c r="K24" s="18"/>
    </row>
    <row r="25" spans="1:11" s="15" customFormat="1" ht="15" customHeight="1" x14ac:dyDescent="0.5">
      <c r="B25" s="15" t="s">
        <v>53</v>
      </c>
      <c r="E25" s="271">
        <v>90.4</v>
      </c>
      <c r="F25" s="271">
        <v>89.82</v>
      </c>
      <c r="G25" s="358">
        <v>89.5</v>
      </c>
      <c r="H25" s="271">
        <v>92.07</v>
      </c>
      <c r="I25" s="273">
        <v>89.33</v>
      </c>
      <c r="J25" s="16"/>
      <c r="K25" s="17" t="s">
        <v>85</v>
      </c>
    </row>
    <row r="26" spans="1:11" s="15" customFormat="1" ht="15" customHeight="1" x14ac:dyDescent="0.5">
      <c r="B26" s="15" t="s">
        <v>54</v>
      </c>
      <c r="E26" s="271">
        <v>2.1</v>
      </c>
      <c r="F26" s="271">
        <v>1.76</v>
      </c>
      <c r="G26" s="358">
        <v>3.7</v>
      </c>
      <c r="H26" s="271">
        <v>0.87</v>
      </c>
      <c r="I26" s="273">
        <v>0.98</v>
      </c>
      <c r="J26" s="16"/>
      <c r="K26" s="17" t="s">
        <v>89</v>
      </c>
    </row>
    <row r="27" spans="1:11" s="15" customFormat="1" ht="15" customHeight="1" x14ac:dyDescent="0.5">
      <c r="B27" s="15" t="s">
        <v>87</v>
      </c>
      <c r="E27" s="271">
        <v>4</v>
      </c>
      <c r="F27" s="271">
        <v>2.99</v>
      </c>
      <c r="G27" s="358">
        <v>2.9</v>
      </c>
      <c r="H27" s="271">
        <v>4.66</v>
      </c>
      <c r="I27" s="273">
        <v>7.29</v>
      </c>
      <c r="J27" s="16"/>
      <c r="K27" s="17" t="s">
        <v>112</v>
      </c>
    </row>
    <row r="28" spans="1:11" s="15" customFormat="1" ht="15" customHeight="1" x14ac:dyDescent="0.5">
      <c r="B28" s="15" t="s">
        <v>88</v>
      </c>
      <c r="E28" s="271">
        <v>3.5</v>
      </c>
      <c r="F28" s="271">
        <v>5.43</v>
      </c>
      <c r="G28" s="358">
        <v>3.9</v>
      </c>
      <c r="H28" s="271">
        <v>2.4</v>
      </c>
      <c r="I28" s="273">
        <v>2.4</v>
      </c>
      <c r="J28" s="16"/>
      <c r="K28" s="17" t="s">
        <v>117</v>
      </c>
    </row>
    <row r="29" spans="1:11" s="14" customFormat="1" ht="15" customHeight="1" x14ac:dyDescent="0.5">
      <c r="A29" s="14" t="s">
        <v>90</v>
      </c>
      <c r="E29" s="270">
        <f>SUM(E30:E36)</f>
        <v>100</v>
      </c>
      <c r="F29" s="270">
        <f t="shared" ref="F29:I29" si="3">SUM(F30:F36)</f>
        <v>100.00000000000001</v>
      </c>
      <c r="G29" s="270">
        <f t="shared" si="3"/>
        <v>100</v>
      </c>
      <c r="H29" s="270">
        <f t="shared" si="3"/>
        <v>100</v>
      </c>
      <c r="I29" s="270">
        <f t="shared" si="3"/>
        <v>100</v>
      </c>
      <c r="J29" s="13" t="s">
        <v>91</v>
      </c>
      <c r="K29" s="18"/>
    </row>
    <row r="30" spans="1:11" s="15" customFormat="1" ht="15" customHeight="1" x14ac:dyDescent="0.5">
      <c r="B30" s="15" t="s">
        <v>124</v>
      </c>
      <c r="E30" s="271">
        <v>75.2</v>
      </c>
      <c r="F30" s="271">
        <v>57.26</v>
      </c>
      <c r="G30" s="358">
        <v>64.5</v>
      </c>
      <c r="H30" s="271">
        <v>61.53</v>
      </c>
      <c r="I30" s="273">
        <v>59.34</v>
      </c>
      <c r="J30" s="16"/>
      <c r="K30" s="17" t="s">
        <v>131</v>
      </c>
    </row>
    <row r="31" spans="1:11" s="15" customFormat="1" ht="15" customHeight="1" x14ac:dyDescent="0.5">
      <c r="B31" s="15" t="s">
        <v>125</v>
      </c>
      <c r="E31" s="271">
        <v>22.2</v>
      </c>
      <c r="F31" s="271">
        <v>14.14</v>
      </c>
      <c r="G31" s="358">
        <v>16</v>
      </c>
      <c r="H31" s="271">
        <v>21.28</v>
      </c>
      <c r="I31" s="273">
        <v>20.57</v>
      </c>
      <c r="J31" s="16"/>
      <c r="K31" s="17" t="s">
        <v>129</v>
      </c>
    </row>
    <row r="32" spans="1:11" s="15" customFormat="1" ht="15" customHeight="1" x14ac:dyDescent="0.5">
      <c r="B32" s="15" t="s">
        <v>126</v>
      </c>
      <c r="E32" s="271">
        <v>0.8</v>
      </c>
      <c r="F32" s="271">
        <v>2.5</v>
      </c>
      <c r="G32" s="358">
        <v>0.3</v>
      </c>
      <c r="H32" s="271">
        <v>0</v>
      </c>
      <c r="I32" s="273">
        <v>0.88</v>
      </c>
      <c r="J32" s="16"/>
      <c r="K32" s="17" t="s">
        <v>187</v>
      </c>
    </row>
    <row r="33" spans="1:11" s="15" customFormat="1" ht="15" customHeight="1" x14ac:dyDescent="0.5">
      <c r="B33" s="15" t="s">
        <v>127</v>
      </c>
      <c r="E33" s="271">
        <v>1.2</v>
      </c>
      <c r="F33" s="271">
        <v>22.62</v>
      </c>
      <c r="G33" s="358">
        <v>9.8000000000000007</v>
      </c>
      <c r="H33" s="271">
        <v>4.8499999999999996</v>
      </c>
      <c r="I33" s="273">
        <v>11.95</v>
      </c>
      <c r="J33" s="16"/>
      <c r="K33" s="17" t="s">
        <v>192</v>
      </c>
    </row>
    <row r="34" spans="1:11" s="15" customFormat="1" ht="15" customHeight="1" x14ac:dyDescent="0.5">
      <c r="B34" s="15" t="s">
        <v>97</v>
      </c>
      <c r="E34" s="271">
        <v>0</v>
      </c>
      <c r="F34" s="271">
        <v>3.45</v>
      </c>
      <c r="G34" s="358">
        <v>9.4</v>
      </c>
      <c r="H34" s="271">
        <v>11.94</v>
      </c>
      <c r="I34" s="273">
        <v>7.2</v>
      </c>
      <c r="J34" s="16"/>
      <c r="K34" s="17" t="s">
        <v>132</v>
      </c>
    </row>
    <row r="35" spans="1:11" s="15" customFormat="1" ht="15" customHeight="1" x14ac:dyDescent="0.5">
      <c r="B35" s="15" t="s">
        <v>38</v>
      </c>
      <c r="E35" s="271">
        <v>0.5</v>
      </c>
      <c r="F35" s="271">
        <v>0</v>
      </c>
      <c r="G35" s="358">
        <v>0</v>
      </c>
      <c r="H35" s="271">
        <v>0</v>
      </c>
      <c r="I35" s="273">
        <v>0</v>
      </c>
      <c r="J35" s="16"/>
      <c r="K35" s="15" t="s">
        <v>104</v>
      </c>
    </row>
    <row r="36" spans="1:11" s="17" customFormat="1" ht="15" customHeight="1" x14ac:dyDescent="0.5">
      <c r="B36" s="17" t="s">
        <v>123</v>
      </c>
      <c r="E36" s="271">
        <v>0.1</v>
      </c>
      <c r="F36" s="359">
        <v>0.03</v>
      </c>
      <c r="G36" s="358">
        <v>0</v>
      </c>
      <c r="H36" s="277">
        <v>0.4</v>
      </c>
      <c r="I36" s="273">
        <v>0.06</v>
      </c>
      <c r="J36" s="16"/>
      <c r="K36" s="17" t="s">
        <v>101</v>
      </c>
    </row>
    <row r="37" spans="1:11" s="1" customFormat="1" x14ac:dyDescent="0.3">
      <c r="B37" s="1" t="s">
        <v>0</v>
      </c>
      <c r="C37" s="103">
        <v>1.1200000000000001</v>
      </c>
      <c r="D37" s="1" t="s">
        <v>461</v>
      </c>
    </row>
    <row r="38" spans="1:11" s="3" customFormat="1" ht="15.75" customHeight="1" x14ac:dyDescent="0.3">
      <c r="B38" s="1" t="s">
        <v>145</v>
      </c>
      <c r="C38" s="103">
        <v>1.1200000000000001</v>
      </c>
      <c r="D38" s="1" t="s">
        <v>466</v>
      </c>
    </row>
    <row r="39" spans="1:11" ht="2.2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10"/>
      <c r="K39" s="10"/>
    </row>
    <row r="40" spans="1:11" s="11" customFormat="1" ht="12" customHeight="1" x14ac:dyDescent="0.25">
      <c r="A40" s="418" t="s">
        <v>182</v>
      </c>
      <c r="B40" s="418"/>
      <c r="C40" s="418"/>
      <c r="D40" s="418"/>
      <c r="E40" s="465" t="s">
        <v>456</v>
      </c>
      <c r="F40" s="465" t="s">
        <v>457</v>
      </c>
      <c r="G40" s="465" t="s">
        <v>458</v>
      </c>
      <c r="H40" s="465" t="s">
        <v>459</v>
      </c>
      <c r="I40" s="465" t="s">
        <v>460</v>
      </c>
      <c r="J40" s="469" t="s">
        <v>240</v>
      </c>
      <c r="K40" s="470"/>
    </row>
    <row r="41" spans="1:11" s="11" customFormat="1" ht="12" customHeight="1" x14ac:dyDescent="0.25">
      <c r="A41" s="454"/>
      <c r="B41" s="454"/>
      <c r="C41" s="454"/>
      <c r="D41" s="454"/>
      <c r="E41" s="466"/>
      <c r="F41" s="466"/>
      <c r="G41" s="466"/>
      <c r="H41" s="466"/>
      <c r="I41" s="466"/>
      <c r="J41" s="471"/>
      <c r="K41" s="472"/>
    </row>
    <row r="42" spans="1:11" s="11" customFormat="1" ht="12" customHeight="1" x14ac:dyDescent="0.25">
      <c r="A42" s="454"/>
      <c r="B42" s="454"/>
      <c r="C42" s="454"/>
      <c r="D42" s="454"/>
      <c r="E42" s="467" t="s">
        <v>252</v>
      </c>
      <c r="F42" s="467" t="s">
        <v>253</v>
      </c>
      <c r="G42" s="467" t="s">
        <v>254</v>
      </c>
      <c r="H42" s="467" t="s">
        <v>255</v>
      </c>
      <c r="I42" s="467" t="s">
        <v>308</v>
      </c>
      <c r="J42" s="471"/>
      <c r="K42" s="472"/>
    </row>
    <row r="43" spans="1:11" s="11" customFormat="1" ht="12" customHeight="1" x14ac:dyDescent="0.25">
      <c r="A43" s="477"/>
      <c r="B43" s="477"/>
      <c r="C43" s="477"/>
      <c r="D43" s="477"/>
      <c r="E43" s="468"/>
      <c r="F43" s="468"/>
      <c r="G43" s="468"/>
      <c r="H43" s="468"/>
      <c r="I43" s="468"/>
      <c r="J43" s="473"/>
      <c r="K43" s="474"/>
    </row>
    <row r="44" spans="1:11" s="25" customFormat="1" ht="3" customHeight="1" x14ac:dyDescent="0.25">
      <c r="A44" s="22"/>
      <c r="B44" s="22"/>
      <c r="C44" s="22"/>
      <c r="D44" s="22"/>
      <c r="E44" s="23"/>
      <c r="F44" s="23"/>
      <c r="G44" s="23"/>
      <c r="H44" s="23"/>
      <c r="I44" s="23"/>
      <c r="J44" s="24"/>
      <c r="K44" s="22"/>
    </row>
    <row r="45" spans="1:11" s="14" customFormat="1" ht="18" customHeight="1" x14ac:dyDescent="0.5">
      <c r="A45" s="14" t="s">
        <v>62</v>
      </c>
      <c r="E45" s="270">
        <f>SUM(E46:E53)</f>
        <v>100</v>
      </c>
      <c r="F45" s="270">
        <f t="shared" ref="F45:I45" si="4">SUM(F46:F53)</f>
        <v>100.00000000000001</v>
      </c>
      <c r="G45" s="270">
        <f t="shared" si="4"/>
        <v>100</v>
      </c>
      <c r="H45" s="270">
        <f t="shared" si="4"/>
        <v>100</v>
      </c>
      <c r="I45" s="270">
        <f t="shared" si="4"/>
        <v>100</v>
      </c>
      <c r="J45" s="13" t="s">
        <v>64</v>
      </c>
      <c r="K45" s="18"/>
    </row>
    <row r="46" spans="1:11" s="14" customFormat="1" ht="15" customHeight="1" x14ac:dyDescent="0.5">
      <c r="B46" s="15" t="s">
        <v>63</v>
      </c>
      <c r="E46" s="271">
        <v>27.3</v>
      </c>
      <c r="F46" s="271">
        <v>29.71</v>
      </c>
      <c r="G46" s="278">
        <v>47</v>
      </c>
      <c r="H46" s="271">
        <v>52.4</v>
      </c>
      <c r="I46" s="273">
        <v>66.84</v>
      </c>
      <c r="J46" s="13"/>
      <c r="K46" s="17" t="s">
        <v>105</v>
      </c>
    </row>
    <row r="47" spans="1:11" s="15" customFormat="1" ht="15" customHeight="1" x14ac:dyDescent="0.5">
      <c r="B47" s="15" t="s">
        <v>124</v>
      </c>
      <c r="E47" s="271">
        <v>10.5</v>
      </c>
      <c r="F47" s="271">
        <v>7</v>
      </c>
      <c r="G47" s="278">
        <v>8.6999999999999993</v>
      </c>
      <c r="H47" s="271">
        <v>3.64</v>
      </c>
      <c r="I47" s="273">
        <v>0.38</v>
      </c>
      <c r="J47" s="16"/>
      <c r="K47" s="17" t="s">
        <v>128</v>
      </c>
    </row>
    <row r="48" spans="1:11" s="15" customFormat="1" ht="15" customHeight="1" x14ac:dyDescent="0.5">
      <c r="B48" s="15" t="s">
        <v>125</v>
      </c>
      <c r="E48" s="271">
        <v>5.7</v>
      </c>
      <c r="F48" s="271">
        <v>5.24</v>
      </c>
      <c r="G48" s="278">
        <v>8.8000000000000007</v>
      </c>
      <c r="H48" s="271">
        <v>6.97</v>
      </c>
      <c r="I48" s="273">
        <v>3.46</v>
      </c>
      <c r="J48" s="16"/>
      <c r="K48" s="17" t="s">
        <v>193</v>
      </c>
    </row>
    <row r="49" spans="1:11" s="15" customFormat="1" ht="15" customHeight="1" x14ac:dyDescent="0.5">
      <c r="B49" s="15" t="s">
        <v>126</v>
      </c>
      <c r="E49" s="271">
        <v>0.3</v>
      </c>
      <c r="F49" s="271">
        <v>0.49</v>
      </c>
      <c r="G49" s="278">
        <v>0</v>
      </c>
      <c r="H49" s="271">
        <v>0</v>
      </c>
      <c r="I49" s="273">
        <v>0.36</v>
      </c>
      <c r="J49" s="16"/>
      <c r="K49" s="17" t="s">
        <v>187</v>
      </c>
    </row>
    <row r="50" spans="1:11" s="15" customFormat="1" ht="15" customHeight="1" x14ac:dyDescent="0.5">
      <c r="B50" s="15" t="s">
        <v>130</v>
      </c>
      <c r="E50" s="271">
        <v>1.8</v>
      </c>
      <c r="F50" s="271">
        <v>12.11</v>
      </c>
      <c r="G50" s="278">
        <v>7</v>
      </c>
      <c r="H50" s="271">
        <v>5.05</v>
      </c>
      <c r="I50" s="273">
        <v>4.22</v>
      </c>
      <c r="J50" s="16"/>
      <c r="K50" s="17" t="s">
        <v>186</v>
      </c>
    </row>
    <row r="51" spans="1:11" s="15" customFormat="1" ht="15" customHeight="1" x14ac:dyDescent="0.5">
      <c r="B51" s="15" t="s">
        <v>97</v>
      </c>
      <c r="E51" s="271">
        <v>0</v>
      </c>
      <c r="F51" s="271">
        <v>1.0900000000000001</v>
      </c>
      <c r="G51" s="278">
        <v>3.8</v>
      </c>
      <c r="H51" s="271">
        <v>11.73</v>
      </c>
      <c r="I51" s="273">
        <v>6.56</v>
      </c>
      <c r="J51" s="16"/>
      <c r="K51" s="17" t="s">
        <v>185</v>
      </c>
    </row>
    <row r="52" spans="1:11" s="15" customFormat="1" ht="15" customHeight="1" x14ac:dyDescent="0.5">
      <c r="B52" s="15" t="s">
        <v>38</v>
      </c>
      <c r="E52" s="271">
        <v>44.9</v>
      </c>
      <c r="F52" s="271">
        <v>35.909999999999997</v>
      </c>
      <c r="G52" s="278">
        <v>18.5</v>
      </c>
      <c r="H52" s="271">
        <v>16.71</v>
      </c>
      <c r="I52" s="273">
        <v>13.78</v>
      </c>
      <c r="J52" s="16"/>
      <c r="K52" s="17" t="s">
        <v>104</v>
      </c>
    </row>
    <row r="53" spans="1:11" s="15" customFormat="1" ht="15" customHeight="1" x14ac:dyDescent="0.5">
      <c r="B53" s="15" t="s">
        <v>52</v>
      </c>
      <c r="E53" s="271">
        <v>9.5</v>
      </c>
      <c r="F53" s="271">
        <v>8.4499999999999993</v>
      </c>
      <c r="G53" s="278">
        <v>6.2</v>
      </c>
      <c r="H53" s="277">
        <v>3.5</v>
      </c>
      <c r="I53" s="273">
        <v>4.4000000000000004</v>
      </c>
      <c r="J53" s="16"/>
      <c r="K53" s="15" t="s">
        <v>101</v>
      </c>
    </row>
    <row r="54" spans="1:11" s="14" customFormat="1" ht="15.75" customHeight="1" x14ac:dyDescent="0.5">
      <c r="A54" s="14" t="s">
        <v>92</v>
      </c>
      <c r="E54" s="270">
        <f>SUM(E55:E59)</f>
        <v>100.00000000000001</v>
      </c>
      <c r="F54" s="270">
        <f t="shared" ref="F54:I54" si="5">SUM(F55:F59)</f>
        <v>100</v>
      </c>
      <c r="G54" s="270">
        <f t="shared" si="5"/>
        <v>100</v>
      </c>
      <c r="H54" s="270">
        <f t="shared" si="5"/>
        <v>100</v>
      </c>
      <c r="I54" s="270">
        <f t="shared" si="5"/>
        <v>100.00000000000001</v>
      </c>
      <c r="J54" s="13" t="s">
        <v>93</v>
      </c>
      <c r="K54" s="18"/>
    </row>
    <row r="55" spans="1:11" s="14" customFormat="1" ht="15" customHeight="1" x14ac:dyDescent="0.5">
      <c r="B55" s="15" t="s">
        <v>98</v>
      </c>
      <c r="E55" s="271">
        <v>0.3</v>
      </c>
      <c r="F55" s="271">
        <v>0</v>
      </c>
      <c r="G55" s="275">
        <v>0.3</v>
      </c>
      <c r="H55" s="271">
        <v>0.05</v>
      </c>
      <c r="I55" s="276">
        <v>0</v>
      </c>
      <c r="J55" s="13"/>
      <c r="K55" s="17" t="s">
        <v>103</v>
      </c>
    </row>
    <row r="56" spans="1:11" s="15" customFormat="1" ht="15" customHeight="1" x14ac:dyDescent="0.5">
      <c r="B56" s="15" t="s">
        <v>60</v>
      </c>
      <c r="E56" s="271">
        <v>8.8000000000000007</v>
      </c>
      <c r="F56" s="271">
        <v>11.13</v>
      </c>
      <c r="G56" s="272">
        <v>6.9</v>
      </c>
      <c r="H56" s="271">
        <v>7.41</v>
      </c>
      <c r="I56" s="273">
        <v>12.76</v>
      </c>
      <c r="J56" s="16"/>
      <c r="K56" s="17" t="s">
        <v>70</v>
      </c>
    </row>
    <row r="57" spans="1:11" s="15" customFormat="1" ht="15" customHeight="1" x14ac:dyDescent="0.5">
      <c r="B57" s="15" t="s">
        <v>61</v>
      </c>
      <c r="E57" s="271">
        <v>84.2</v>
      </c>
      <c r="F57" s="271">
        <v>81.260000000000005</v>
      </c>
      <c r="G57" s="272">
        <v>86.5</v>
      </c>
      <c r="H57" s="271">
        <v>83.08</v>
      </c>
      <c r="I57" s="273">
        <v>80.290000000000006</v>
      </c>
      <c r="J57" s="16"/>
      <c r="K57" s="17" t="s">
        <v>113</v>
      </c>
    </row>
    <row r="58" spans="1:11" s="15" customFormat="1" ht="15" customHeight="1" x14ac:dyDescent="0.5">
      <c r="B58" s="15" t="s">
        <v>71</v>
      </c>
      <c r="E58" s="271">
        <v>6.7</v>
      </c>
      <c r="F58" s="271">
        <v>7.61</v>
      </c>
      <c r="G58" s="272">
        <v>6.3</v>
      </c>
      <c r="H58" s="271">
        <v>9.4600000000000009</v>
      </c>
      <c r="I58" s="273">
        <v>6.95</v>
      </c>
      <c r="J58" s="16"/>
      <c r="K58" s="17" t="s">
        <v>114</v>
      </c>
    </row>
    <row r="59" spans="1:11" s="15" customFormat="1" ht="15" customHeight="1" x14ac:dyDescent="0.5">
      <c r="B59" s="15" t="s">
        <v>99</v>
      </c>
      <c r="E59" s="274">
        <v>0</v>
      </c>
      <c r="F59" s="274">
        <v>0</v>
      </c>
      <c r="G59" s="272">
        <v>0</v>
      </c>
      <c r="H59" s="274">
        <v>0</v>
      </c>
      <c r="I59" s="273">
        <v>0</v>
      </c>
      <c r="J59" s="16"/>
      <c r="K59" s="17" t="s">
        <v>115</v>
      </c>
    </row>
    <row r="60" spans="1:11" s="14" customFormat="1" ht="15.75" customHeight="1" x14ac:dyDescent="0.5">
      <c r="A60" s="14" t="s">
        <v>122</v>
      </c>
      <c r="E60" s="279">
        <f>SUM(E61:E67)</f>
        <v>99.999999999999986</v>
      </c>
      <c r="F60" s="279">
        <f t="shared" ref="F60:I60" si="6">SUM(F61:F67)</f>
        <v>100</v>
      </c>
      <c r="G60" s="279">
        <f t="shared" si="6"/>
        <v>100</v>
      </c>
      <c r="H60" s="279">
        <f t="shared" si="6"/>
        <v>99.999999999999986</v>
      </c>
      <c r="I60" s="279">
        <f t="shared" si="6"/>
        <v>99.999999999999986</v>
      </c>
      <c r="J60" s="13" t="s">
        <v>188</v>
      </c>
      <c r="K60" s="18"/>
    </row>
    <row r="61" spans="1:11" s="15" customFormat="1" ht="15" customHeight="1" x14ac:dyDescent="0.5">
      <c r="B61" s="15" t="s">
        <v>56</v>
      </c>
      <c r="E61" s="271">
        <v>46.9</v>
      </c>
      <c r="F61" s="271">
        <v>59.53</v>
      </c>
      <c r="G61" s="272">
        <v>65.8</v>
      </c>
      <c r="H61" s="271">
        <v>54.87</v>
      </c>
      <c r="I61" s="273">
        <v>49.87</v>
      </c>
      <c r="J61" s="16"/>
      <c r="K61" s="17" t="s">
        <v>67</v>
      </c>
    </row>
    <row r="62" spans="1:11" s="15" customFormat="1" ht="15" customHeight="1" x14ac:dyDescent="0.5">
      <c r="B62" s="15" t="s">
        <v>50</v>
      </c>
      <c r="E62" s="271">
        <v>3.2</v>
      </c>
      <c r="F62" s="271">
        <v>4.0199999999999996</v>
      </c>
      <c r="G62" s="272">
        <v>4.4000000000000004</v>
      </c>
      <c r="H62" s="271">
        <v>6.06</v>
      </c>
      <c r="I62" s="273">
        <v>2.06</v>
      </c>
      <c r="J62" s="16"/>
      <c r="K62" s="17" t="s">
        <v>65</v>
      </c>
    </row>
    <row r="63" spans="1:11" s="15" customFormat="1" ht="15" customHeight="1" x14ac:dyDescent="0.5">
      <c r="B63" s="15" t="s">
        <v>57</v>
      </c>
      <c r="E63" s="271">
        <v>0</v>
      </c>
      <c r="F63" s="271">
        <v>0.14000000000000001</v>
      </c>
      <c r="G63" s="272">
        <v>0.4</v>
      </c>
      <c r="H63" s="271">
        <v>0.33</v>
      </c>
      <c r="I63" s="273">
        <v>0</v>
      </c>
      <c r="J63" s="16"/>
      <c r="K63" s="17" t="s">
        <v>189</v>
      </c>
    </row>
    <row r="64" spans="1:11" s="15" customFormat="1" ht="15" customHeight="1" x14ac:dyDescent="0.5">
      <c r="B64" s="15" t="s">
        <v>58</v>
      </c>
      <c r="E64" s="271">
        <v>43</v>
      </c>
      <c r="F64" s="271">
        <v>28.25</v>
      </c>
      <c r="G64" s="272">
        <v>24</v>
      </c>
      <c r="H64" s="271">
        <v>30.25</v>
      </c>
      <c r="I64" s="273">
        <v>37.17</v>
      </c>
      <c r="J64" s="16"/>
      <c r="K64" s="17" t="s">
        <v>68</v>
      </c>
    </row>
    <row r="65" spans="1:11" s="15" customFormat="1" ht="15" customHeight="1" x14ac:dyDescent="0.5">
      <c r="B65" s="15" t="s">
        <v>59</v>
      </c>
      <c r="E65" s="271">
        <v>1.3</v>
      </c>
      <c r="F65" s="271">
        <v>2.23</v>
      </c>
      <c r="G65" s="272">
        <v>0.8</v>
      </c>
      <c r="H65" s="271">
        <v>2.0499999999999998</v>
      </c>
      <c r="I65" s="273">
        <v>4.0999999999999996</v>
      </c>
      <c r="J65" s="16"/>
      <c r="K65" s="17" t="s">
        <v>69</v>
      </c>
    </row>
    <row r="66" spans="1:11" s="15" customFormat="1" ht="15" customHeight="1" x14ac:dyDescent="0.5">
      <c r="B66" s="15" t="s">
        <v>52</v>
      </c>
      <c r="E66" s="271">
        <v>0.1</v>
      </c>
      <c r="F66" s="271">
        <v>0</v>
      </c>
      <c r="G66" s="272">
        <v>0</v>
      </c>
      <c r="H66" s="271">
        <v>0</v>
      </c>
      <c r="I66" s="277">
        <v>0</v>
      </c>
      <c r="J66" s="17"/>
      <c r="K66" s="17" t="s">
        <v>66</v>
      </c>
    </row>
    <row r="67" spans="1:11" s="15" customFormat="1" ht="15" customHeight="1" x14ac:dyDescent="0.5">
      <c r="B67" s="15" t="s">
        <v>55</v>
      </c>
      <c r="E67" s="271">
        <v>5.5</v>
      </c>
      <c r="F67" s="271">
        <v>5.83</v>
      </c>
      <c r="G67" s="272">
        <v>4.5999999999999996</v>
      </c>
      <c r="H67" s="271">
        <v>6.44</v>
      </c>
      <c r="I67" s="277">
        <v>6.8</v>
      </c>
      <c r="J67" s="17"/>
      <c r="K67" s="17" t="s">
        <v>116</v>
      </c>
    </row>
    <row r="68" spans="1:11" s="15" customFormat="1" ht="3" customHeight="1" x14ac:dyDescent="0.5">
      <c r="A68" s="19"/>
      <c r="B68" s="19"/>
      <c r="C68" s="19"/>
      <c r="D68" s="26"/>
      <c r="E68" s="20"/>
      <c r="F68" s="20"/>
      <c r="G68" s="20"/>
      <c r="H68" s="20"/>
      <c r="I68" s="20"/>
      <c r="J68" s="21"/>
      <c r="K68" s="19"/>
    </row>
    <row r="69" spans="1:11" s="15" customFormat="1" ht="3" customHeight="1" x14ac:dyDescent="0.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1" s="15" customFormat="1" ht="16.5" customHeight="1" x14ac:dyDescent="0.5">
      <c r="A70" s="15" t="s">
        <v>172</v>
      </c>
      <c r="B70" s="15" t="s">
        <v>465</v>
      </c>
      <c r="C70" s="15" t="s">
        <v>463</v>
      </c>
      <c r="F70" s="15" t="s">
        <v>464</v>
      </c>
    </row>
    <row r="71" spans="1:11" s="15" customFormat="1" ht="16.5" customHeight="1" x14ac:dyDescent="0.5">
      <c r="B71" s="15" t="s">
        <v>173</v>
      </c>
      <c r="D71" s="15" t="s">
        <v>462</v>
      </c>
    </row>
    <row r="72" spans="1:11" ht="16.5" customHeight="1" x14ac:dyDescent="0.3"/>
    <row r="73" spans="1:11" x14ac:dyDescent="0.3">
      <c r="B73" s="15"/>
    </row>
  </sheetData>
  <mergeCells count="26">
    <mergeCell ref="J40:K43"/>
    <mergeCell ref="J4:K7"/>
    <mergeCell ref="J8:K8"/>
    <mergeCell ref="A8:D8"/>
    <mergeCell ref="A4:D7"/>
    <mergeCell ref="A40:D43"/>
    <mergeCell ref="E4:E5"/>
    <mergeCell ref="I4:I5"/>
    <mergeCell ref="E42:E43"/>
    <mergeCell ref="I42:I43"/>
    <mergeCell ref="E6:E7"/>
    <mergeCell ref="I6:I7"/>
    <mergeCell ref="E40:E41"/>
    <mergeCell ref="I40:I41"/>
    <mergeCell ref="G40:G41"/>
    <mergeCell ref="H40:H41"/>
    <mergeCell ref="F40:F41"/>
    <mergeCell ref="F4:F5"/>
    <mergeCell ref="F6:F7"/>
    <mergeCell ref="G42:G43"/>
    <mergeCell ref="H42:H43"/>
    <mergeCell ref="H4:H5"/>
    <mergeCell ref="H6:H7"/>
    <mergeCell ref="G4:G5"/>
    <mergeCell ref="G6:G7"/>
    <mergeCell ref="F42:F43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16"/>
  <sheetViews>
    <sheetView showGridLines="0" view="pageBreakPreview" topLeftCell="E1" zoomScaleNormal="100" zoomScaleSheetLayoutView="100" workbookViewId="0">
      <selection activeCell="V14" sqref="V14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10.7109375" style="5" customWidth="1"/>
    <col min="5" max="13" width="9.85546875" style="5" customWidth="1"/>
    <col min="14" max="14" width="2.7109375" style="5" customWidth="1"/>
    <col min="15" max="15" width="23.7109375" style="5" customWidth="1"/>
    <col min="16" max="16" width="1.85546875" style="5" customWidth="1"/>
    <col min="17" max="17" width="10.42578125" style="5" customWidth="1"/>
    <col min="18" max="20" width="9.140625" style="5"/>
    <col min="21" max="21" width="10" style="5" bestFit="1" customWidth="1"/>
    <col min="22" max="16384" width="9.140625" style="5"/>
  </cols>
  <sheetData>
    <row r="1" spans="1:22" s="1" customFormat="1" x14ac:dyDescent="0.3">
      <c r="B1" s="1" t="s">
        <v>0</v>
      </c>
      <c r="C1" s="2">
        <v>1.2</v>
      </c>
      <c r="D1" s="1" t="s">
        <v>309</v>
      </c>
    </row>
    <row r="2" spans="1:22" s="3" customFormat="1" x14ac:dyDescent="0.3">
      <c r="B2" s="1" t="s">
        <v>145</v>
      </c>
      <c r="C2" s="2">
        <v>1.2</v>
      </c>
      <c r="D2" s="1" t="s">
        <v>310</v>
      </c>
    </row>
    <row r="3" spans="1:22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22" s="8" customFormat="1" ht="23.25" customHeight="1" x14ac:dyDescent="0.25">
      <c r="A4" s="369" t="s">
        <v>164</v>
      </c>
      <c r="B4" s="369"/>
      <c r="C4" s="369"/>
      <c r="D4" s="370"/>
      <c r="E4" s="391" t="s">
        <v>311</v>
      </c>
      <c r="F4" s="392"/>
      <c r="G4" s="393"/>
      <c r="H4" s="391" t="s">
        <v>312</v>
      </c>
      <c r="I4" s="392"/>
      <c r="J4" s="393"/>
      <c r="K4" s="391" t="s">
        <v>421</v>
      </c>
      <c r="L4" s="392"/>
      <c r="M4" s="393"/>
      <c r="N4" s="377" t="s">
        <v>239</v>
      </c>
      <c r="O4" s="378"/>
    </row>
    <row r="5" spans="1:22" s="8" customFormat="1" ht="18" customHeight="1" x14ac:dyDescent="0.3">
      <c r="A5" s="371"/>
      <c r="B5" s="371"/>
      <c r="C5" s="371"/>
      <c r="D5" s="372"/>
      <c r="E5" s="86" t="s">
        <v>1</v>
      </c>
      <c r="F5" s="77" t="s">
        <v>2</v>
      </c>
      <c r="G5" s="36" t="s">
        <v>3</v>
      </c>
      <c r="H5" s="78" t="s">
        <v>1</v>
      </c>
      <c r="I5" s="77" t="s">
        <v>2</v>
      </c>
      <c r="J5" s="78" t="s">
        <v>3</v>
      </c>
      <c r="K5" s="87" t="s">
        <v>1</v>
      </c>
      <c r="L5" s="77" t="s">
        <v>2</v>
      </c>
      <c r="M5" s="78" t="s">
        <v>3</v>
      </c>
      <c r="N5" s="379"/>
      <c r="O5" s="380"/>
      <c r="S5" s="8" t="s">
        <v>485</v>
      </c>
      <c r="T5" s="8">
        <v>584612</v>
      </c>
      <c r="U5" s="368">
        <f>K7/T5</f>
        <v>3.1980749625392568</v>
      </c>
    </row>
    <row r="6" spans="1:22" s="8" customFormat="1" ht="16.5" customHeight="1" x14ac:dyDescent="0.3">
      <c r="A6" s="373"/>
      <c r="B6" s="373"/>
      <c r="C6" s="373"/>
      <c r="D6" s="374"/>
      <c r="E6" s="79" t="s">
        <v>7</v>
      </c>
      <c r="F6" s="80" t="s">
        <v>8</v>
      </c>
      <c r="G6" s="76" t="s">
        <v>9</v>
      </c>
      <c r="H6" s="75" t="s">
        <v>7</v>
      </c>
      <c r="I6" s="80" t="s">
        <v>8</v>
      </c>
      <c r="J6" s="75" t="s">
        <v>9</v>
      </c>
      <c r="K6" s="80" t="s">
        <v>7</v>
      </c>
      <c r="L6" s="80" t="s">
        <v>8</v>
      </c>
      <c r="M6" s="75" t="s">
        <v>9</v>
      </c>
      <c r="N6" s="381"/>
      <c r="O6" s="382"/>
      <c r="S6" s="8" t="s">
        <v>229</v>
      </c>
      <c r="T6" s="8">
        <v>2704</v>
      </c>
      <c r="U6" s="368">
        <f>T5/T6</f>
        <v>216.20266272189349</v>
      </c>
      <c r="V6" s="368">
        <f>K7/T6</f>
        <v>691.43232248520712</v>
      </c>
    </row>
    <row r="7" spans="1:22" s="9" customFormat="1" ht="17.25" customHeight="1" x14ac:dyDescent="0.3">
      <c r="A7" s="389" t="s">
        <v>72</v>
      </c>
      <c r="B7" s="389"/>
      <c r="C7" s="389"/>
      <c r="D7" s="390"/>
      <c r="E7" s="210">
        <v>1857429</v>
      </c>
      <c r="F7" s="210">
        <v>930701</v>
      </c>
      <c r="G7" s="210">
        <v>926728</v>
      </c>
      <c r="H7" s="290">
        <v>1862965</v>
      </c>
      <c r="I7" s="252">
        <v>933084</v>
      </c>
      <c r="J7" s="291">
        <v>929881</v>
      </c>
      <c r="K7" s="365">
        <v>1869633</v>
      </c>
      <c r="L7" s="365">
        <v>936052</v>
      </c>
      <c r="M7" s="365">
        <v>933581</v>
      </c>
      <c r="N7" s="389" t="s">
        <v>7</v>
      </c>
      <c r="O7" s="389"/>
      <c r="T7" s="367">
        <f>(L7*100)/$K$7</f>
        <v>50.066082487846543</v>
      </c>
      <c r="U7" s="367">
        <f>(M7*100)/$K$7</f>
        <v>49.933917512153457</v>
      </c>
    </row>
    <row r="8" spans="1:22" s="8" customFormat="1" ht="17.25" customHeight="1" x14ac:dyDescent="0.3">
      <c r="A8" s="309" t="s">
        <v>313</v>
      </c>
      <c r="B8" s="292"/>
      <c r="C8" s="292"/>
      <c r="D8" s="292"/>
      <c r="E8" s="211">
        <v>384593</v>
      </c>
      <c r="F8" s="211">
        <v>189179</v>
      </c>
      <c r="G8" s="211">
        <v>195414</v>
      </c>
      <c r="H8" s="208">
        <v>384286</v>
      </c>
      <c r="I8" s="213">
        <v>188865</v>
      </c>
      <c r="J8" s="214">
        <v>195421</v>
      </c>
      <c r="K8" s="366">
        <v>383669</v>
      </c>
      <c r="L8" s="366">
        <v>188427</v>
      </c>
      <c r="M8" s="366">
        <v>195242</v>
      </c>
      <c r="N8" s="157" t="s">
        <v>403</v>
      </c>
      <c r="O8" s="28"/>
      <c r="T8" s="367">
        <f>(K8*100)/$K$7</f>
        <v>20.521086223873883</v>
      </c>
    </row>
    <row r="9" spans="1:22" s="8" customFormat="1" ht="17.25" customHeight="1" x14ac:dyDescent="0.3">
      <c r="A9" s="309" t="s">
        <v>314</v>
      </c>
      <c r="B9" s="292"/>
      <c r="C9" s="292"/>
      <c r="D9" s="292"/>
      <c r="E9" s="211">
        <v>1472836</v>
      </c>
      <c r="F9" s="211">
        <v>741522</v>
      </c>
      <c r="G9" s="211">
        <v>731314</v>
      </c>
      <c r="H9" s="208">
        <v>1478679</v>
      </c>
      <c r="I9" s="213">
        <v>744219</v>
      </c>
      <c r="J9" s="214">
        <v>734460</v>
      </c>
      <c r="K9" s="366">
        <v>1485964</v>
      </c>
      <c r="L9" s="366">
        <v>747625</v>
      </c>
      <c r="M9" s="366">
        <v>738339</v>
      </c>
      <c r="N9" s="157" t="s">
        <v>404</v>
      </c>
      <c r="O9" s="28"/>
      <c r="T9" s="367">
        <f>(K9*100)/$K$7</f>
        <v>79.47891377612612</v>
      </c>
    </row>
    <row r="10" spans="1:22" s="8" customFormat="1" ht="17.25" customHeight="1" x14ac:dyDescent="0.3">
      <c r="A10" s="309" t="s">
        <v>257</v>
      </c>
      <c r="B10" s="292"/>
      <c r="C10" s="292"/>
      <c r="D10" s="292"/>
      <c r="E10" s="211">
        <v>221032</v>
      </c>
      <c r="F10" s="211">
        <v>106393</v>
      </c>
      <c r="G10" s="211">
        <v>114639</v>
      </c>
      <c r="H10" s="208">
        <v>221923</v>
      </c>
      <c r="I10" s="213">
        <v>106583</v>
      </c>
      <c r="J10" s="214">
        <v>115340</v>
      </c>
      <c r="K10" s="366">
        <v>222610</v>
      </c>
      <c r="L10" s="366">
        <v>106756</v>
      </c>
      <c r="M10" s="366">
        <v>115854</v>
      </c>
      <c r="N10" s="157" t="s">
        <v>405</v>
      </c>
      <c r="O10" s="28"/>
    </row>
    <row r="11" spans="1:22" s="8" customFormat="1" ht="17.25" customHeight="1" x14ac:dyDescent="0.3">
      <c r="A11" s="154" t="s">
        <v>315</v>
      </c>
      <c r="B11" s="293"/>
      <c r="C11" s="293"/>
      <c r="D11" s="293"/>
      <c r="E11" s="212">
        <v>78167</v>
      </c>
      <c r="F11" s="212">
        <v>36506</v>
      </c>
      <c r="G11" s="212">
        <v>41661</v>
      </c>
      <c r="H11" s="209">
        <v>77306</v>
      </c>
      <c r="I11" s="215">
        <v>36039</v>
      </c>
      <c r="J11" s="216">
        <v>41267</v>
      </c>
      <c r="K11" s="296">
        <v>76271</v>
      </c>
      <c r="L11" s="296">
        <v>35562</v>
      </c>
      <c r="M11" s="296">
        <v>40709</v>
      </c>
      <c r="N11" s="155" t="s">
        <v>406</v>
      </c>
      <c r="O11" s="35"/>
    </row>
    <row r="12" spans="1:22" s="8" customFormat="1" ht="17.25" customHeight="1" x14ac:dyDescent="0.3">
      <c r="A12" s="154" t="s">
        <v>316</v>
      </c>
      <c r="B12" s="293"/>
      <c r="C12" s="293"/>
      <c r="D12" s="293"/>
      <c r="E12" s="212">
        <v>6110</v>
      </c>
      <c r="F12" s="212">
        <v>2841</v>
      </c>
      <c r="G12" s="212">
        <v>3269</v>
      </c>
      <c r="H12" s="209">
        <v>6019</v>
      </c>
      <c r="I12" s="215">
        <v>2798</v>
      </c>
      <c r="J12" s="216">
        <v>3221</v>
      </c>
      <c r="K12" s="296">
        <v>5928</v>
      </c>
      <c r="L12" s="296">
        <v>2742</v>
      </c>
      <c r="M12" s="296">
        <v>3186</v>
      </c>
      <c r="N12" s="155" t="s">
        <v>407</v>
      </c>
      <c r="O12" s="35"/>
    </row>
    <row r="13" spans="1:22" s="8" customFormat="1" ht="17.25" customHeight="1" x14ac:dyDescent="0.3">
      <c r="A13" s="154" t="s">
        <v>317</v>
      </c>
      <c r="B13" s="293"/>
      <c r="C13" s="293"/>
      <c r="D13" s="293"/>
      <c r="E13" s="212">
        <v>35440</v>
      </c>
      <c r="F13" s="212">
        <v>17019</v>
      </c>
      <c r="G13" s="212">
        <v>18421</v>
      </c>
      <c r="H13" s="209">
        <v>36442</v>
      </c>
      <c r="I13" s="215">
        <v>17484</v>
      </c>
      <c r="J13" s="216">
        <v>18958</v>
      </c>
      <c r="K13" s="296">
        <v>37087</v>
      </c>
      <c r="L13" s="296">
        <v>17715</v>
      </c>
      <c r="M13" s="296">
        <v>19372</v>
      </c>
      <c r="N13" s="155" t="s">
        <v>408</v>
      </c>
      <c r="O13" s="35"/>
    </row>
    <row r="14" spans="1:22" s="8" customFormat="1" ht="17.25" customHeight="1" x14ac:dyDescent="0.3">
      <c r="A14" s="155"/>
      <c r="B14" s="293" t="s">
        <v>318</v>
      </c>
      <c r="C14" s="293"/>
      <c r="D14" s="293"/>
      <c r="E14" s="212">
        <v>10529</v>
      </c>
      <c r="F14" s="212">
        <v>4989</v>
      </c>
      <c r="G14" s="212">
        <v>5540</v>
      </c>
      <c r="H14" s="209">
        <v>10538</v>
      </c>
      <c r="I14" s="215">
        <v>4983</v>
      </c>
      <c r="J14" s="216">
        <v>5555</v>
      </c>
      <c r="K14" s="296">
        <v>10561</v>
      </c>
      <c r="L14" s="296">
        <v>5007</v>
      </c>
      <c r="M14" s="296">
        <v>5554</v>
      </c>
      <c r="N14" s="155" t="s">
        <v>409</v>
      </c>
      <c r="O14" s="35"/>
    </row>
    <row r="15" spans="1:22" s="8" customFormat="1" ht="17.25" customHeight="1" x14ac:dyDescent="0.3">
      <c r="A15" s="154" t="s">
        <v>319</v>
      </c>
      <c r="B15" s="293"/>
      <c r="C15" s="293"/>
      <c r="D15" s="293"/>
      <c r="E15" s="212">
        <v>90786</v>
      </c>
      <c r="F15" s="212">
        <v>45038</v>
      </c>
      <c r="G15" s="212">
        <v>45748</v>
      </c>
      <c r="H15" s="209">
        <v>91618</v>
      </c>
      <c r="I15" s="215">
        <v>45279</v>
      </c>
      <c r="J15" s="216">
        <v>46339</v>
      </c>
      <c r="K15" s="296">
        <v>92763</v>
      </c>
      <c r="L15" s="296">
        <v>45730</v>
      </c>
      <c r="M15" s="296">
        <v>47033</v>
      </c>
      <c r="N15" s="155" t="s">
        <v>361</v>
      </c>
      <c r="O15" s="35"/>
    </row>
    <row r="16" spans="1:22" s="8" customFormat="1" ht="17.25" customHeight="1" x14ac:dyDescent="0.3">
      <c r="A16" s="309" t="s">
        <v>258</v>
      </c>
      <c r="B16" s="292"/>
      <c r="C16" s="292"/>
      <c r="D16" s="292"/>
      <c r="E16" s="211">
        <v>70274</v>
      </c>
      <c r="F16" s="211">
        <v>35433</v>
      </c>
      <c r="G16" s="211">
        <v>34841</v>
      </c>
      <c r="H16" s="208">
        <v>70559</v>
      </c>
      <c r="I16" s="213">
        <v>35648</v>
      </c>
      <c r="J16" s="214">
        <v>34911</v>
      </c>
      <c r="K16" s="296">
        <v>70837</v>
      </c>
      <c r="L16" s="296">
        <v>35761</v>
      </c>
      <c r="M16" s="296">
        <v>35076</v>
      </c>
      <c r="N16" s="157" t="s">
        <v>410</v>
      </c>
      <c r="O16" s="28"/>
    </row>
    <row r="17" spans="1:18" s="8" customFormat="1" ht="17.25" customHeight="1" x14ac:dyDescent="0.3">
      <c r="A17" s="154" t="s">
        <v>320</v>
      </c>
      <c r="B17" s="293"/>
      <c r="C17" s="293"/>
      <c r="D17" s="293"/>
      <c r="E17" s="212">
        <v>4280</v>
      </c>
      <c r="F17" s="212">
        <v>2137</v>
      </c>
      <c r="G17" s="212">
        <v>2143</v>
      </c>
      <c r="H17" s="209">
        <v>4273</v>
      </c>
      <c r="I17" s="215">
        <v>2135</v>
      </c>
      <c r="J17" s="216">
        <v>2138</v>
      </c>
      <c r="K17" s="296">
        <v>4238</v>
      </c>
      <c r="L17" s="296">
        <v>2117</v>
      </c>
      <c r="M17" s="296">
        <v>2121</v>
      </c>
      <c r="N17" s="155" t="s">
        <v>411</v>
      </c>
      <c r="O17" s="35"/>
    </row>
    <row r="18" spans="1:18" s="8" customFormat="1" ht="17.25" customHeight="1" x14ac:dyDescent="0.3">
      <c r="A18" s="154" t="s">
        <v>319</v>
      </c>
      <c r="B18" s="293"/>
      <c r="C18" s="293"/>
      <c r="D18" s="293"/>
      <c r="E18" s="212">
        <v>65994</v>
      </c>
      <c r="F18" s="212">
        <v>33296</v>
      </c>
      <c r="G18" s="212">
        <v>32698</v>
      </c>
      <c r="H18" s="209">
        <v>66286</v>
      </c>
      <c r="I18" s="215">
        <v>33513</v>
      </c>
      <c r="J18" s="216">
        <v>32773</v>
      </c>
      <c r="K18" s="296">
        <v>66599</v>
      </c>
      <c r="L18" s="296">
        <v>33644</v>
      </c>
      <c r="M18" s="296">
        <v>32955</v>
      </c>
      <c r="N18" s="155" t="s">
        <v>361</v>
      </c>
      <c r="O18" s="35"/>
    </row>
    <row r="19" spans="1:18" s="8" customFormat="1" ht="17.25" customHeight="1" x14ac:dyDescent="0.3">
      <c r="A19" s="309" t="s">
        <v>259</v>
      </c>
      <c r="B19" s="292"/>
      <c r="C19" s="292"/>
      <c r="D19" s="292"/>
      <c r="E19" s="211">
        <v>37460</v>
      </c>
      <c r="F19" s="211">
        <v>19015</v>
      </c>
      <c r="G19" s="211">
        <v>18445</v>
      </c>
      <c r="H19" s="208">
        <v>37742</v>
      </c>
      <c r="I19" s="213">
        <v>19147</v>
      </c>
      <c r="J19" s="214">
        <v>18595</v>
      </c>
      <c r="K19" s="296">
        <v>37953</v>
      </c>
      <c r="L19" s="296">
        <v>19258</v>
      </c>
      <c r="M19" s="296">
        <v>18695</v>
      </c>
      <c r="N19" s="157" t="s">
        <v>412</v>
      </c>
      <c r="O19" s="28"/>
    </row>
    <row r="20" spans="1:18" s="8" customFormat="1" ht="17.25" customHeight="1" x14ac:dyDescent="0.3">
      <c r="A20" s="154" t="s">
        <v>321</v>
      </c>
      <c r="B20" s="293"/>
      <c r="C20" s="293"/>
      <c r="D20" s="293"/>
      <c r="E20" s="212">
        <v>2946</v>
      </c>
      <c r="F20" s="212">
        <v>1489</v>
      </c>
      <c r="G20" s="212">
        <v>1457</v>
      </c>
      <c r="H20" s="209">
        <v>2943</v>
      </c>
      <c r="I20" s="215">
        <v>1489</v>
      </c>
      <c r="J20" s="216">
        <v>1454</v>
      </c>
      <c r="K20" s="296">
        <v>2936</v>
      </c>
      <c r="L20" s="296">
        <v>1484</v>
      </c>
      <c r="M20" s="296">
        <v>1452</v>
      </c>
      <c r="N20" s="155" t="s">
        <v>413</v>
      </c>
      <c r="O20" s="35"/>
    </row>
    <row r="21" spans="1:18" s="8" customFormat="1" ht="17.25" customHeight="1" x14ac:dyDescent="0.3">
      <c r="A21" s="154" t="s">
        <v>319</v>
      </c>
      <c r="B21" s="293"/>
      <c r="C21" s="293"/>
      <c r="D21" s="293"/>
      <c r="E21" s="212">
        <v>34514</v>
      </c>
      <c r="F21" s="212">
        <v>17526</v>
      </c>
      <c r="G21" s="212">
        <v>16988</v>
      </c>
      <c r="H21" s="209">
        <v>34799</v>
      </c>
      <c r="I21" s="215">
        <v>17658</v>
      </c>
      <c r="J21" s="216">
        <v>17141</v>
      </c>
      <c r="K21" s="296">
        <v>35017</v>
      </c>
      <c r="L21" s="296">
        <v>17774</v>
      </c>
      <c r="M21" s="296">
        <v>17243</v>
      </c>
      <c r="N21" s="155" t="s">
        <v>361</v>
      </c>
      <c r="O21" s="35"/>
    </row>
    <row r="22" spans="1:18" s="8" customFormat="1" ht="17.25" customHeight="1" x14ac:dyDescent="0.3">
      <c r="A22" s="309" t="s">
        <v>260</v>
      </c>
      <c r="B22" s="292"/>
      <c r="C22" s="292"/>
      <c r="D22" s="292"/>
      <c r="E22" s="211">
        <v>108187</v>
      </c>
      <c r="F22" s="211">
        <v>53755</v>
      </c>
      <c r="G22" s="211">
        <v>54432</v>
      </c>
      <c r="H22" s="208">
        <v>108174</v>
      </c>
      <c r="I22" s="213">
        <v>53745</v>
      </c>
      <c r="J22" s="214">
        <v>54429</v>
      </c>
      <c r="K22" s="296">
        <v>108305</v>
      </c>
      <c r="L22" s="296">
        <v>53781</v>
      </c>
      <c r="M22" s="296">
        <v>54524</v>
      </c>
      <c r="N22" s="157" t="s">
        <v>414</v>
      </c>
      <c r="O22" s="28"/>
    </row>
    <row r="23" spans="1:18" s="8" customFormat="1" ht="17.25" customHeight="1" x14ac:dyDescent="0.3">
      <c r="A23" s="154" t="s">
        <v>322</v>
      </c>
      <c r="B23" s="293"/>
      <c r="C23" s="293"/>
      <c r="D23" s="293"/>
      <c r="E23" s="212">
        <v>4732</v>
      </c>
      <c r="F23" s="212">
        <v>2326</v>
      </c>
      <c r="G23" s="212">
        <v>2406</v>
      </c>
      <c r="H23" s="209">
        <v>4721</v>
      </c>
      <c r="I23" s="215">
        <v>2318</v>
      </c>
      <c r="J23" s="216">
        <v>2403</v>
      </c>
      <c r="K23" s="296">
        <v>4691</v>
      </c>
      <c r="L23" s="296">
        <v>2293</v>
      </c>
      <c r="M23" s="296">
        <v>2398</v>
      </c>
      <c r="N23" s="155" t="s">
        <v>415</v>
      </c>
      <c r="O23" s="35"/>
    </row>
    <row r="24" spans="1:18" s="8" customFormat="1" ht="17.25" customHeight="1" x14ac:dyDescent="0.3">
      <c r="A24" s="154" t="s">
        <v>319</v>
      </c>
      <c r="B24" s="293"/>
      <c r="C24" s="293"/>
      <c r="D24" s="293"/>
      <c r="E24" s="212">
        <v>103455</v>
      </c>
      <c r="F24" s="212">
        <v>51429</v>
      </c>
      <c r="G24" s="212">
        <v>52026</v>
      </c>
      <c r="H24" s="215">
        <v>103453</v>
      </c>
      <c r="I24" s="215">
        <v>51427</v>
      </c>
      <c r="J24" s="215">
        <v>52026</v>
      </c>
      <c r="K24" s="296">
        <v>103614</v>
      </c>
      <c r="L24" s="296">
        <v>51488</v>
      </c>
      <c r="M24" s="296">
        <v>52126</v>
      </c>
      <c r="N24" s="155" t="s">
        <v>361</v>
      </c>
      <c r="O24" s="35"/>
    </row>
    <row r="25" spans="1:18" s="8" customFormat="1" ht="17.25" customHeight="1" x14ac:dyDescent="0.3">
      <c r="A25" s="309" t="s">
        <v>261</v>
      </c>
      <c r="B25" s="292"/>
      <c r="C25" s="292"/>
      <c r="D25" s="292"/>
      <c r="E25" s="211">
        <v>80706</v>
      </c>
      <c r="F25" s="211">
        <v>40528</v>
      </c>
      <c r="G25" s="211">
        <v>40178</v>
      </c>
      <c r="H25" s="213">
        <v>80955</v>
      </c>
      <c r="I25" s="213">
        <v>40630</v>
      </c>
      <c r="J25" s="213">
        <v>40325</v>
      </c>
      <c r="K25" s="296">
        <v>81273</v>
      </c>
      <c r="L25" s="296">
        <v>40765</v>
      </c>
      <c r="M25" s="296">
        <v>40508</v>
      </c>
      <c r="N25" s="157" t="s">
        <v>416</v>
      </c>
      <c r="O25" s="28"/>
    </row>
    <row r="26" spans="1:18" s="8" customFormat="1" ht="17.25" customHeight="1" x14ac:dyDescent="0.3">
      <c r="A26" s="154" t="s">
        <v>323</v>
      </c>
      <c r="B26" s="293"/>
      <c r="C26" s="293"/>
      <c r="D26" s="293"/>
      <c r="E26" s="212">
        <v>6275</v>
      </c>
      <c r="F26" s="212">
        <v>3116</v>
      </c>
      <c r="G26" s="212">
        <v>3159</v>
      </c>
      <c r="H26" s="215">
        <v>6181</v>
      </c>
      <c r="I26" s="215">
        <v>3050</v>
      </c>
      <c r="J26" s="215">
        <v>3131</v>
      </c>
      <c r="K26" s="296">
        <v>6146</v>
      </c>
      <c r="L26" s="296">
        <v>3028</v>
      </c>
      <c r="M26" s="296">
        <v>3118</v>
      </c>
      <c r="N26" s="155" t="s">
        <v>417</v>
      </c>
      <c r="O26" s="35"/>
    </row>
    <row r="27" spans="1:18" s="8" customFormat="1" ht="17.25" customHeight="1" x14ac:dyDescent="0.3">
      <c r="A27" s="154" t="s">
        <v>324</v>
      </c>
      <c r="B27" s="293"/>
      <c r="C27" s="293"/>
      <c r="D27" s="293"/>
      <c r="E27" s="212">
        <v>11215</v>
      </c>
      <c r="F27" s="212">
        <v>5746</v>
      </c>
      <c r="G27" s="212">
        <v>5469</v>
      </c>
      <c r="H27" s="215">
        <v>11291</v>
      </c>
      <c r="I27" s="215">
        <v>5784</v>
      </c>
      <c r="J27" s="215">
        <v>5507</v>
      </c>
      <c r="K27" s="296">
        <v>11390</v>
      </c>
      <c r="L27" s="296">
        <v>5809</v>
      </c>
      <c r="M27" s="296">
        <v>5581</v>
      </c>
      <c r="N27" s="155" t="s">
        <v>418</v>
      </c>
      <c r="O27" s="35"/>
    </row>
    <row r="28" spans="1:18" s="8" customFormat="1" ht="6" customHeight="1" x14ac:dyDescent="0.3">
      <c r="A28" s="387"/>
      <c r="B28" s="387"/>
      <c r="C28" s="387"/>
      <c r="D28" s="388"/>
      <c r="E28" s="32"/>
      <c r="F28" s="31"/>
      <c r="G28" s="84"/>
      <c r="H28" s="32"/>
      <c r="I28" s="31"/>
      <c r="J28" s="84"/>
      <c r="K28" s="32"/>
      <c r="L28" s="31"/>
      <c r="M28" s="84"/>
      <c r="N28" s="35"/>
      <c r="O28" s="35"/>
    </row>
    <row r="29" spans="1:18" s="8" customFormat="1" ht="17.25" customHeight="1" x14ac:dyDescent="0.3">
      <c r="A29" s="280"/>
      <c r="B29" s="280"/>
      <c r="C29" s="280"/>
      <c r="D29" s="280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25"/>
      <c r="Q29" s="25"/>
      <c r="R29" s="25"/>
    </row>
    <row r="30" spans="1:18" s="8" customFormat="1" ht="17.2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25"/>
      <c r="Q30" s="25"/>
      <c r="R30" s="25"/>
    </row>
    <row r="31" spans="1:18" s="8" customFormat="1" ht="17.25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25"/>
      <c r="Q31" s="25"/>
      <c r="R31" s="25"/>
    </row>
    <row r="32" spans="1:18" s="8" customFormat="1" ht="3.75" customHeigh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7" x14ac:dyDescent="0.3">
      <c r="A33" s="1"/>
      <c r="B33" s="1" t="s">
        <v>0</v>
      </c>
      <c r="C33" s="2">
        <v>1.2</v>
      </c>
      <c r="D33" s="1" t="s">
        <v>419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">
      <c r="A34" s="3"/>
      <c r="B34" s="1" t="s">
        <v>145</v>
      </c>
      <c r="C34" s="2">
        <v>1.2</v>
      </c>
      <c r="D34" s="1" t="s">
        <v>420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2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N35" s="4"/>
      <c r="O35" s="4"/>
    </row>
    <row r="36" spans="1:17" x14ac:dyDescent="0.3">
      <c r="A36" s="369" t="s">
        <v>164</v>
      </c>
      <c r="B36" s="369"/>
      <c r="C36" s="369"/>
      <c r="D36" s="370"/>
      <c r="E36" s="391" t="s">
        <v>311</v>
      </c>
      <c r="F36" s="392"/>
      <c r="G36" s="393"/>
      <c r="H36" s="391" t="s">
        <v>312</v>
      </c>
      <c r="I36" s="392"/>
      <c r="J36" s="393"/>
      <c r="K36" s="391" t="s">
        <v>421</v>
      </c>
      <c r="L36" s="392"/>
      <c r="M36" s="393"/>
      <c r="N36" s="377" t="s">
        <v>239</v>
      </c>
      <c r="O36" s="378"/>
      <c r="P36" s="8"/>
      <c r="Q36" s="8"/>
    </row>
    <row r="37" spans="1:17" x14ac:dyDescent="0.3">
      <c r="A37" s="371"/>
      <c r="B37" s="371"/>
      <c r="C37" s="371"/>
      <c r="D37" s="372"/>
      <c r="E37" s="86" t="s">
        <v>1</v>
      </c>
      <c r="F37" s="77" t="s">
        <v>2</v>
      </c>
      <c r="G37" s="139" t="s">
        <v>3</v>
      </c>
      <c r="H37" s="143" t="s">
        <v>1</v>
      </c>
      <c r="I37" s="77" t="s">
        <v>2</v>
      </c>
      <c r="J37" s="143" t="s">
        <v>3</v>
      </c>
      <c r="K37" s="87" t="s">
        <v>1</v>
      </c>
      <c r="L37" s="77" t="s">
        <v>2</v>
      </c>
      <c r="M37" s="143" t="s">
        <v>3</v>
      </c>
      <c r="N37" s="379"/>
      <c r="O37" s="380"/>
      <c r="P37" s="8"/>
      <c r="Q37" s="8"/>
    </row>
    <row r="38" spans="1:17" x14ac:dyDescent="0.3">
      <c r="A38" s="373"/>
      <c r="B38" s="373"/>
      <c r="C38" s="373"/>
      <c r="D38" s="374"/>
      <c r="E38" s="142" t="s">
        <v>7</v>
      </c>
      <c r="F38" s="80" t="s">
        <v>8</v>
      </c>
      <c r="G38" s="141" t="s">
        <v>9</v>
      </c>
      <c r="H38" s="140" t="s">
        <v>7</v>
      </c>
      <c r="I38" s="80" t="s">
        <v>8</v>
      </c>
      <c r="J38" s="140" t="s">
        <v>9</v>
      </c>
      <c r="K38" s="80" t="s">
        <v>7</v>
      </c>
      <c r="L38" s="80" t="s">
        <v>8</v>
      </c>
      <c r="M38" s="140" t="s">
        <v>9</v>
      </c>
      <c r="N38" s="381"/>
      <c r="O38" s="382"/>
      <c r="P38" s="8"/>
      <c r="Q38" s="8"/>
    </row>
    <row r="39" spans="1:17" ht="16.5" customHeight="1" x14ac:dyDescent="0.3">
      <c r="A39" s="156" t="s">
        <v>325</v>
      </c>
      <c r="B39" s="305"/>
      <c r="C39" s="305"/>
      <c r="D39" s="305"/>
      <c r="E39" s="217">
        <v>9358</v>
      </c>
      <c r="F39" s="217">
        <v>4737</v>
      </c>
      <c r="G39" s="217">
        <v>4621</v>
      </c>
      <c r="H39" s="306">
        <v>9403</v>
      </c>
      <c r="I39" s="307">
        <v>4772</v>
      </c>
      <c r="J39" s="308">
        <v>4631</v>
      </c>
      <c r="K39" s="295">
        <v>9422</v>
      </c>
      <c r="L39" s="295">
        <v>4781</v>
      </c>
      <c r="M39" s="295">
        <v>4641</v>
      </c>
      <c r="N39" s="164" t="s">
        <v>385</v>
      </c>
      <c r="O39" s="41"/>
      <c r="P39" s="9"/>
      <c r="Q39" s="9"/>
    </row>
    <row r="40" spans="1:17" ht="16.5" customHeight="1" x14ac:dyDescent="0.3">
      <c r="A40" s="154" t="s">
        <v>326</v>
      </c>
      <c r="B40" s="293"/>
      <c r="C40" s="293"/>
      <c r="D40" s="293"/>
      <c r="E40" s="212">
        <v>9725</v>
      </c>
      <c r="F40" s="212">
        <v>4809</v>
      </c>
      <c r="G40" s="212">
        <v>4916</v>
      </c>
      <c r="H40" s="209">
        <v>9791</v>
      </c>
      <c r="I40" s="215">
        <v>4831</v>
      </c>
      <c r="J40" s="216">
        <v>4960</v>
      </c>
      <c r="K40" s="296">
        <v>9837</v>
      </c>
      <c r="L40" s="296">
        <v>4851</v>
      </c>
      <c r="M40" s="296">
        <v>4986</v>
      </c>
      <c r="N40" s="155" t="s">
        <v>386</v>
      </c>
      <c r="O40" s="35"/>
      <c r="P40" s="8"/>
      <c r="Q40" s="8"/>
    </row>
    <row r="41" spans="1:17" ht="16.5" customHeight="1" x14ac:dyDescent="0.3">
      <c r="A41" s="155"/>
      <c r="B41" s="293" t="s">
        <v>327</v>
      </c>
      <c r="C41" s="293"/>
      <c r="D41" s="293"/>
      <c r="E41" s="212">
        <v>13164</v>
      </c>
      <c r="F41" s="212">
        <v>6572</v>
      </c>
      <c r="G41" s="212">
        <v>6592</v>
      </c>
      <c r="H41" s="209">
        <v>13218</v>
      </c>
      <c r="I41" s="215">
        <v>6599</v>
      </c>
      <c r="J41" s="216">
        <v>6619</v>
      </c>
      <c r="K41" s="296">
        <v>13238</v>
      </c>
      <c r="L41" s="296">
        <v>6606</v>
      </c>
      <c r="M41" s="296">
        <v>6632</v>
      </c>
      <c r="N41" s="155" t="s">
        <v>387</v>
      </c>
      <c r="O41" s="35"/>
      <c r="P41" s="8"/>
      <c r="Q41" s="8"/>
    </row>
    <row r="42" spans="1:17" ht="16.5" customHeight="1" x14ac:dyDescent="0.3">
      <c r="A42" s="155"/>
      <c r="B42" s="293" t="s">
        <v>6</v>
      </c>
      <c r="C42" s="293"/>
      <c r="D42" s="293"/>
      <c r="E42" s="212">
        <v>30969</v>
      </c>
      <c r="F42" s="212">
        <v>15548</v>
      </c>
      <c r="G42" s="212">
        <v>15421</v>
      </c>
      <c r="H42" s="209">
        <v>31071</v>
      </c>
      <c r="I42" s="215">
        <v>15594</v>
      </c>
      <c r="J42" s="216">
        <v>15477</v>
      </c>
      <c r="K42" s="296">
        <v>31240</v>
      </c>
      <c r="L42" s="296">
        <v>15690</v>
      </c>
      <c r="M42" s="296">
        <v>15550</v>
      </c>
      <c r="N42" s="155" t="s">
        <v>361</v>
      </c>
      <c r="O42" s="35"/>
      <c r="P42" s="8"/>
      <c r="Q42" s="8"/>
    </row>
    <row r="43" spans="1:17" ht="16.5" customHeight="1" x14ac:dyDescent="0.3">
      <c r="A43" s="157" t="s">
        <v>262</v>
      </c>
      <c r="B43" s="292"/>
      <c r="C43" s="292"/>
      <c r="D43" s="292"/>
      <c r="E43" s="211">
        <v>177063</v>
      </c>
      <c r="F43" s="211">
        <v>88820</v>
      </c>
      <c r="G43" s="211">
        <v>88243</v>
      </c>
      <c r="H43" s="208">
        <v>177477</v>
      </c>
      <c r="I43" s="213">
        <v>89023</v>
      </c>
      <c r="J43" s="214">
        <v>88454</v>
      </c>
      <c r="K43" s="296">
        <v>177973</v>
      </c>
      <c r="L43" s="296">
        <v>89291</v>
      </c>
      <c r="M43" s="296">
        <v>88682</v>
      </c>
      <c r="N43" s="157" t="s">
        <v>388</v>
      </c>
      <c r="O43" s="28"/>
      <c r="P43" s="8"/>
      <c r="Q43" s="8"/>
    </row>
    <row r="44" spans="1:17" ht="16.5" customHeight="1" x14ac:dyDescent="0.3">
      <c r="A44" s="155" t="s">
        <v>328</v>
      </c>
      <c r="B44" s="293"/>
      <c r="C44" s="293"/>
      <c r="D44" s="293"/>
      <c r="E44" s="212">
        <v>3214</v>
      </c>
      <c r="F44" s="212">
        <v>1557</v>
      </c>
      <c r="G44" s="212">
        <v>1657</v>
      </c>
      <c r="H44" s="209">
        <v>3224</v>
      </c>
      <c r="I44" s="215">
        <v>1569</v>
      </c>
      <c r="J44" s="216">
        <v>1655</v>
      </c>
      <c r="K44" s="296">
        <v>3231</v>
      </c>
      <c r="L44" s="296">
        <v>1573</v>
      </c>
      <c r="M44" s="296">
        <v>1658</v>
      </c>
      <c r="N44" s="155" t="s">
        <v>389</v>
      </c>
      <c r="O44" s="35"/>
      <c r="P44" s="8"/>
      <c r="Q44" s="8"/>
    </row>
    <row r="45" spans="1:17" ht="16.5" customHeight="1" x14ac:dyDescent="0.3">
      <c r="A45" s="155" t="s">
        <v>329</v>
      </c>
      <c r="B45" s="293"/>
      <c r="C45" s="293"/>
      <c r="D45" s="293"/>
      <c r="E45" s="212">
        <v>7051</v>
      </c>
      <c r="F45" s="212">
        <v>3564</v>
      </c>
      <c r="G45" s="212">
        <v>3487</v>
      </c>
      <c r="H45" s="209">
        <v>7018</v>
      </c>
      <c r="I45" s="215">
        <v>3558</v>
      </c>
      <c r="J45" s="216">
        <v>3460</v>
      </c>
      <c r="K45" s="296">
        <v>6957</v>
      </c>
      <c r="L45" s="296">
        <v>3508</v>
      </c>
      <c r="M45" s="296">
        <v>3449</v>
      </c>
      <c r="N45" s="155" t="s">
        <v>390</v>
      </c>
      <c r="O45" s="35"/>
      <c r="P45" s="8"/>
      <c r="Q45" s="8"/>
    </row>
    <row r="46" spans="1:17" ht="16.5" customHeight="1" x14ac:dyDescent="0.3">
      <c r="A46" s="155" t="s">
        <v>330</v>
      </c>
      <c r="B46" s="293"/>
      <c r="C46" s="293"/>
      <c r="D46" s="293"/>
      <c r="E46" s="212">
        <v>14135</v>
      </c>
      <c r="F46" s="212">
        <v>6854</v>
      </c>
      <c r="G46" s="212">
        <v>7281</v>
      </c>
      <c r="H46" s="209">
        <v>14030</v>
      </c>
      <c r="I46" s="215">
        <v>6790</v>
      </c>
      <c r="J46" s="216">
        <v>7240</v>
      </c>
      <c r="K46" s="296">
        <v>13854</v>
      </c>
      <c r="L46" s="296">
        <v>6685</v>
      </c>
      <c r="M46" s="296">
        <v>7169</v>
      </c>
      <c r="N46" s="155" t="s">
        <v>391</v>
      </c>
      <c r="O46" s="35"/>
      <c r="P46" s="8"/>
      <c r="Q46" s="8"/>
    </row>
    <row r="47" spans="1:17" ht="16.5" customHeight="1" x14ac:dyDescent="0.3">
      <c r="A47" s="155" t="s">
        <v>331</v>
      </c>
      <c r="B47" s="293"/>
      <c r="C47" s="293"/>
      <c r="D47" s="293"/>
      <c r="E47" s="212">
        <v>13390</v>
      </c>
      <c r="F47" s="212">
        <v>6800</v>
      </c>
      <c r="G47" s="212">
        <v>6590</v>
      </c>
      <c r="H47" s="209">
        <v>13390</v>
      </c>
      <c r="I47" s="215">
        <v>6788</v>
      </c>
      <c r="J47" s="216">
        <v>6602</v>
      </c>
      <c r="K47" s="296">
        <v>13453</v>
      </c>
      <c r="L47" s="296">
        <v>6846</v>
      </c>
      <c r="M47" s="296">
        <v>6607</v>
      </c>
      <c r="N47" s="155" t="s">
        <v>392</v>
      </c>
      <c r="O47" s="35"/>
      <c r="P47" s="8"/>
      <c r="Q47" s="8"/>
    </row>
    <row r="48" spans="1:17" ht="16.5" customHeight="1" x14ac:dyDescent="0.3">
      <c r="A48" s="155" t="s">
        <v>332</v>
      </c>
      <c r="B48" s="293"/>
      <c r="C48" s="293"/>
      <c r="D48" s="293"/>
      <c r="E48" s="212">
        <v>8996</v>
      </c>
      <c r="F48" s="212">
        <v>4454</v>
      </c>
      <c r="G48" s="212">
        <v>4542</v>
      </c>
      <c r="H48" s="209">
        <v>8983</v>
      </c>
      <c r="I48" s="215">
        <v>4437</v>
      </c>
      <c r="J48" s="216">
        <v>4546</v>
      </c>
      <c r="K48" s="296">
        <v>9012</v>
      </c>
      <c r="L48" s="296">
        <v>4449</v>
      </c>
      <c r="M48" s="296">
        <v>4563</v>
      </c>
      <c r="N48" s="155" t="s">
        <v>393</v>
      </c>
      <c r="O48" s="35"/>
      <c r="P48" s="8"/>
      <c r="Q48" s="8"/>
    </row>
    <row r="49" spans="1:17" ht="16.5" customHeight="1" x14ac:dyDescent="0.3">
      <c r="A49" s="155" t="s">
        <v>319</v>
      </c>
      <c r="B49" s="293"/>
      <c r="C49" s="293"/>
      <c r="D49" s="293"/>
      <c r="E49" s="212">
        <v>130277</v>
      </c>
      <c r="F49" s="212">
        <v>65591</v>
      </c>
      <c r="G49" s="212">
        <v>64686</v>
      </c>
      <c r="H49" s="209">
        <v>130832</v>
      </c>
      <c r="I49" s="215">
        <v>65881</v>
      </c>
      <c r="J49" s="216">
        <v>64951</v>
      </c>
      <c r="K49" s="296">
        <v>131466</v>
      </c>
      <c r="L49" s="296">
        <v>66230</v>
      </c>
      <c r="M49" s="296">
        <v>65236</v>
      </c>
      <c r="N49" s="155" t="s">
        <v>361</v>
      </c>
      <c r="O49" s="35"/>
      <c r="P49" s="8"/>
      <c r="Q49" s="8"/>
    </row>
    <row r="50" spans="1:17" ht="16.5" customHeight="1" x14ac:dyDescent="0.3">
      <c r="A50" s="157" t="s">
        <v>263</v>
      </c>
      <c r="B50" s="292"/>
      <c r="C50" s="292"/>
      <c r="D50" s="292"/>
      <c r="E50" s="211">
        <v>57963</v>
      </c>
      <c r="F50" s="211">
        <v>29328</v>
      </c>
      <c r="G50" s="211">
        <v>28635</v>
      </c>
      <c r="H50" s="208">
        <v>58241</v>
      </c>
      <c r="I50" s="213">
        <v>29475</v>
      </c>
      <c r="J50" s="214">
        <v>28766</v>
      </c>
      <c r="K50" s="296">
        <v>58527</v>
      </c>
      <c r="L50" s="296">
        <v>29664</v>
      </c>
      <c r="M50" s="296">
        <v>28863</v>
      </c>
      <c r="N50" s="157" t="s">
        <v>394</v>
      </c>
      <c r="O50" s="28"/>
      <c r="P50" s="8"/>
      <c r="Q50" s="8"/>
    </row>
    <row r="51" spans="1:17" ht="16.5" customHeight="1" x14ac:dyDescent="0.3">
      <c r="A51" s="155" t="s">
        <v>333</v>
      </c>
      <c r="B51" s="293"/>
      <c r="C51" s="293"/>
      <c r="D51" s="293"/>
      <c r="E51" s="212">
        <v>7464</v>
      </c>
      <c r="F51" s="212">
        <v>3755</v>
      </c>
      <c r="G51" s="212">
        <v>3709</v>
      </c>
      <c r="H51" s="209">
        <v>7420</v>
      </c>
      <c r="I51" s="215">
        <v>3724</v>
      </c>
      <c r="J51" s="216">
        <v>3696</v>
      </c>
      <c r="K51" s="296">
        <v>7386</v>
      </c>
      <c r="L51" s="296">
        <v>3720</v>
      </c>
      <c r="M51" s="296">
        <v>3666</v>
      </c>
      <c r="N51" s="155" t="s">
        <v>395</v>
      </c>
      <c r="O51" s="35"/>
      <c r="P51" s="8"/>
      <c r="Q51" s="8"/>
    </row>
    <row r="52" spans="1:17" ht="16.5" customHeight="1" x14ac:dyDescent="0.3">
      <c r="A52" s="155" t="s">
        <v>319</v>
      </c>
      <c r="B52" s="293"/>
      <c r="C52" s="293"/>
      <c r="D52" s="293"/>
      <c r="E52" s="212">
        <v>50499</v>
      </c>
      <c r="F52" s="212">
        <v>25573</v>
      </c>
      <c r="G52" s="212">
        <v>24926</v>
      </c>
      <c r="H52" s="209">
        <v>50821</v>
      </c>
      <c r="I52" s="215">
        <v>25751</v>
      </c>
      <c r="J52" s="216">
        <v>25070</v>
      </c>
      <c r="K52" s="296">
        <v>51141</v>
      </c>
      <c r="L52" s="296">
        <v>25944</v>
      </c>
      <c r="M52" s="296">
        <v>25197</v>
      </c>
      <c r="N52" s="155" t="s">
        <v>361</v>
      </c>
      <c r="O52" s="35"/>
      <c r="P52" s="8"/>
      <c r="Q52" s="8"/>
    </row>
    <row r="53" spans="1:17" ht="16.5" customHeight="1" x14ac:dyDescent="0.3">
      <c r="A53" s="157" t="s">
        <v>264</v>
      </c>
      <c r="B53" s="292"/>
      <c r="C53" s="292"/>
      <c r="D53" s="292"/>
      <c r="E53" s="211">
        <v>70361</v>
      </c>
      <c r="F53" s="211">
        <v>35612</v>
      </c>
      <c r="G53" s="211">
        <v>34749</v>
      </c>
      <c r="H53" s="208">
        <v>70617</v>
      </c>
      <c r="I53" s="213">
        <v>35772</v>
      </c>
      <c r="J53" s="214">
        <v>34845</v>
      </c>
      <c r="K53" s="296">
        <v>70835</v>
      </c>
      <c r="L53" s="296">
        <v>35848</v>
      </c>
      <c r="M53" s="296">
        <v>34987</v>
      </c>
      <c r="N53" s="157" t="s">
        <v>396</v>
      </c>
      <c r="O53" s="28"/>
      <c r="P53" s="8"/>
      <c r="Q53" s="8"/>
    </row>
    <row r="54" spans="1:17" ht="16.5" customHeight="1" x14ac:dyDescent="0.3">
      <c r="A54" s="155" t="s">
        <v>334</v>
      </c>
      <c r="B54" s="293"/>
      <c r="C54" s="293"/>
      <c r="D54" s="293"/>
      <c r="E54" s="212">
        <v>9471</v>
      </c>
      <c r="F54" s="212">
        <v>4702</v>
      </c>
      <c r="G54" s="212">
        <v>4769</v>
      </c>
      <c r="H54" s="209">
        <v>9400</v>
      </c>
      <c r="I54" s="215">
        <v>4656</v>
      </c>
      <c r="J54" s="216">
        <v>4744</v>
      </c>
      <c r="K54" s="296">
        <v>9381</v>
      </c>
      <c r="L54" s="296">
        <v>4645</v>
      </c>
      <c r="M54" s="296">
        <v>4736</v>
      </c>
      <c r="N54" s="155" t="s">
        <v>397</v>
      </c>
      <c r="O54" s="35"/>
      <c r="P54" s="8"/>
      <c r="Q54" s="8"/>
    </row>
    <row r="55" spans="1:17" ht="16.5" customHeight="1" x14ac:dyDescent="0.3">
      <c r="A55" s="155" t="s">
        <v>319</v>
      </c>
      <c r="B55" s="293"/>
      <c r="C55" s="293"/>
      <c r="D55" s="293"/>
      <c r="E55" s="212">
        <v>60890</v>
      </c>
      <c r="F55" s="212">
        <v>30910</v>
      </c>
      <c r="G55" s="212">
        <v>29980</v>
      </c>
      <c r="H55" s="209">
        <v>61217</v>
      </c>
      <c r="I55" s="215">
        <v>31116</v>
      </c>
      <c r="J55" s="216">
        <v>30101</v>
      </c>
      <c r="K55" s="296">
        <v>61454</v>
      </c>
      <c r="L55" s="296">
        <v>31203</v>
      </c>
      <c r="M55" s="296">
        <v>30251</v>
      </c>
      <c r="N55" s="155" t="s">
        <v>361</v>
      </c>
      <c r="O55" s="35"/>
      <c r="P55" s="8"/>
      <c r="Q55" s="8"/>
    </row>
    <row r="56" spans="1:17" ht="16.5" customHeight="1" x14ac:dyDescent="0.3">
      <c r="A56" s="157" t="s">
        <v>265</v>
      </c>
      <c r="B56" s="292"/>
      <c r="C56" s="28"/>
      <c r="D56" s="28"/>
      <c r="E56" s="211">
        <v>93656</v>
      </c>
      <c r="F56" s="211">
        <v>47526</v>
      </c>
      <c r="G56" s="211">
        <v>46130</v>
      </c>
      <c r="H56" s="213">
        <v>93989</v>
      </c>
      <c r="I56" s="213">
        <v>47716</v>
      </c>
      <c r="J56" s="213">
        <v>46273</v>
      </c>
      <c r="K56" s="296">
        <v>94557</v>
      </c>
      <c r="L56" s="296">
        <v>47987</v>
      </c>
      <c r="M56" s="296">
        <v>46570</v>
      </c>
      <c r="N56" s="157" t="s">
        <v>398</v>
      </c>
      <c r="O56" s="28"/>
      <c r="P56" s="8"/>
      <c r="Q56" s="8"/>
    </row>
    <row r="57" spans="1:17" ht="16.5" customHeight="1" x14ac:dyDescent="0.3">
      <c r="A57" s="158"/>
      <c r="B57" s="155" t="s">
        <v>335</v>
      </c>
      <c r="C57" s="35"/>
      <c r="D57" s="35"/>
      <c r="E57" s="212">
        <v>4614</v>
      </c>
      <c r="F57" s="212">
        <v>2271</v>
      </c>
      <c r="G57" s="212">
        <v>2343</v>
      </c>
      <c r="H57" s="215">
        <v>4585</v>
      </c>
      <c r="I57" s="215">
        <v>2273</v>
      </c>
      <c r="J57" s="215">
        <v>2312</v>
      </c>
      <c r="K57" s="296">
        <v>4584</v>
      </c>
      <c r="L57" s="296">
        <v>2274</v>
      </c>
      <c r="M57" s="296">
        <v>2310</v>
      </c>
      <c r="N57" s="155" t="s">
        <v>399</v>
      </c>
      <c r="O57" s="35"/>
      <c r="P57" s="8"/>
      <c r="Q57" s="8"/>
    </row>
    <row r="58" spans="1:17" ht="16.5" customHeight="1" x14ac:dyDescent="0.3">
      <c r="A58" s="155"/>
      <c r="B58" s="293" t="s">
        <v>336</v>
      </c>
      <c r="C58" s="35"/>
      <c r="D58" s="35"/>
      <c r="E58" s="212">
        <v>12978</v>
      </c>
      <c r="F58" s="212">
        <v>6626</v>
      </c>
      <c r="G58" s="212">
        <v>6352</v>
      </c>
      <c r="H58" s="215">
        <v>13033</v>
      </c>
      <c r="I58" s="215">
        <v>6650</v>
      </c>
      <c r="J58" s="215">
        <v>6383</v>
      </c>
      <c r="K58" s="296">
        <v>13120</v>
      </c>
      <c r="L58" s="296">
        <v>6671</v>
      </c>
      <c r="M58" s="296">
        <v>6449</v>
      </c>
      <c r="N58" s="155" t="s">
        <v>400</v>
      </c>
      <c r="O58" s="35"/>
      <c r="P58" s="8"/>
      <c r="Q58" s="8"/>
    </row>
    <row r="59" spans="1:17" ht="16.5" customHeight="1" x14ac:dyDescent="0.3">
      <c r="A59" s="155" t="s">
        <v>319</v>
      </c>
      <c r="B59" s="293"/>
      <c r="C59" s="35"/>
      <c r="D59" s="35"/>
      <c r="E59" s="212">
        <v>76064</v>
      </c>
      <c r="F59" s="212">
        <v>38629</v>
      </c>
      <c r="G59" s="212">
        <v>37435</v>
      </c>
      <c r="H59" s="215">
        <v>76371</v>
      </c>
      <c r="I59" s="215">
        <v>38793</v>
      </c>
      <c r="J59" s="215">
        <v>37578</v>
      </c>
      <c r="K59" s="296">
        <v>76853</v>
      </c>
      <c r="L59" s="296">
        <v>39042</v>
      </c>
      <c r="M59" s="296">
        <v>37811</v>
      </c>
      <c r="N59" s="155" t="s">
        <v>361</v>
      </c>
      <c r="O59" s="35"/>
      <c r="P59" s="8"/>
      <c r="Q59" s="8"/>
    </row>
    <row r="60" spans="1:17" ht="16.5" customHeight="1" x14ac:dyDescent="0.3">
      <c r="A60" s="157" t="s">
        <v>266</v>
      </c>
      <c r="B60" s="292"/>
      <c r="C60" s="28"/>
      <c r="D60" s="28"/>
      <c r="E60" s="211">
        <v>122451</v>
      </c>
      <c r="F60" s="211">
        <v>61464</v>
      </c>
      <c r="G60" s="211">
        <v>60987</v>
      </c>
      <c r="H60" s="213">
        <v>122487</v>
      </c>
      <c r="I60" s="213">
        <v>61462</v>
      </c>
      <c r="J60" s="213">
        <v>61025</v>
      </c>
      <c r="K60" s="296">
        <v>122670</v>
      </c>
      <c r="L60" s="296">
        <v>61516</v>
      </c>
      <c r="M60" s="296">
        <v>61154</v>
      </c>
      <c r="N60" s="157" t="s">
        <v>401</v>
      </c>
      <c r="O60" s="28"/>
      <c r="P60" s="8"/>
      <c r="Q60" s="8"/>
    </row>
    <row r="61" spans="1:17" ht="16.5" customHeight="1" x14ac:dyDescent="0.3">
      <c r="A61" s="155" t="s">
        <v>337</v>
      </c>
      <c r="B61" s="293"/>
      <c r="C61" s="35"/>
      <c r="D61" s="35"/>
      <c r="E61" s="212">
        <v>9137</v>
      </c>
      <c r="F61" s="212">
        <v>4483</v>
      </c>
      <c r="G61" s="212">
        <v>4654</v>
      </c>
      <c r="H61" s="215">
        <v>9143</v>
      </c>
      <c r="I61" s="215">
        <v>4489</v>
      </c>
      <c r="J61" s="215">
        <v>4654</v>
      </c>
      <c r="K61" s="296">
        <v>9181</v>
      </c>
      <c r="L61" s="296">
        <v>4504</v>
      </c>
      <c r="M61" s="296">
        <v>4677</v>
      </c>
      <c r="N61" s="165" t="s">
        <v>402</v>
      </c>
      <c r="O61" s="35"/>
      <c r="P61" s="8"/>
      <c r="Q61" s="8"/>
    </row>
    <row r="62" spans="1:17" ht="16.5" customHeight="1" x14ac:dyDescent="0.3">
      <c r="A62" s="155" t="s">
        <v>319</v>
      </c>
      <c r="B62" s="293"/>
      <c r="C62" s="35"/>
      <c r="D62" s="35"/>
      <c r="E62" s="212">
        <v>113314</v>
      </c>
      <c r="F62" s="212">
        <v>56981</v>
      </c>
      <c r="G62" s="212">
        <v>56333</v>
      </c>
      <c r="H62" s="215">
        <v>113344</v>
      </c>
      <c r="I62" s="215">
        <v>56973</v>
      </c>
      <c r="J62" s="215">
        <v>56371</v>
      </c>
      <c r="K62" s="296">
        <v>113489</v>
      </c>
      <c r="L62" s="296">
        <v>57012</v>
      </c>
      <c r="M62" s="296">
        <v>56477</v>
      </c>
      <c r="N62" s="155" t="s">
        <v>361</v>
      </c>
      <c r="O62" s="166"/>
      <c r="P62" s="8"/>
      <c r="Q62" s="8"/>
    </row>
    <row r="63" spans="1:17" ht="6" customHeight="1" x14ac:dyDescent="0.3">
      <c r="A63" s="35"/>
      <c r="B63" s="35"/>
      <c r="C63" s="35"/>
      <c r="D63" s="35"/>
      <c r="E63" s="32"/>
      <c r="F63" s="31"/>
      <c r="G63" s="84"/>
      <c r="H63" s="32"/>
      <c r="I63" s="31"/>
      <c r="J63" s="84"/>
      <c r="K63" s="32"/>
      <c r="L63" s="31"/>
      <c r="M63" s="84"/>
      <c r="N63" s="29"/>
      <c r="O63" s="29"/>
      <c r="P63" s="8"/>
      <c r="Q63" s="8"/>
    </row>
    <row r="64" spans="1:17" ht="6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29"/>
      <c r="O64" s="29"/>
      <c r="P64" s="8"/>
      <c r="Q64" s="8"/>
    </row>
    <row r="65" spans="1:17" x14ac:dyDescent="0.3">
      <c r="A65" s="1"/>
      <c r="B65" s="1" t="s">
        <v>0</v>
      </c>
      <c r="C65" s="2">
        <v>1.2</v>
      </c>
      <c r="D65" s="1" t="s">
        <v>419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3">
      <c r="A66" s="3"/>
      <c r="B66" s="1" t="s">
        <v>145</v>
      </c>
      <c r="C66" s="2">
        <v>1.2</v>
      </c>
      <c r="D66" s="1" t="s">
        <v>420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4"/>
      <c r="O67" s="4"/>
    </row>
    <row r="68" spans="1:17" x14ac:dyDescent="0.3">
      <c r="A68" s="369" t="s">
        <v>164</v>
      </c>
      <c r="B68" s="369"/>
      <c r="C68" s="369"/>
      <c r="D68" s="370"/>
      <c r="E68" s="391" t="s">
        <v>311</v>
      </c>
      <c r="F68" s="392"/>
      <c r="G68" s="393"/>
      <c r="H68" s="391" t="s">
        <v>312</v>
      </c>
      <c r="I68" s="392"/>
      <c r="J68" s="393"/>
      <c r="K68" s="391" t="s">
        <v>421</v>
      </c>
      <c r="L68" s="392"/>
      <c r="M68" s="393"/>
      <c r="N68" s="377" t="s">
        <v>239</v>
      </c>
      <c r="O68" s="378"/>
      <c r="P68" s="8"/>
      <c r="Q68" s="8"/>
    </row>
    <row r="69" spans="1:17" x14ac:dyDescent="0.3">
      <c r="A69" s="371"/>
      <c r="B69" s="371"/>
      <c r="C69" s="371"/>
      <c r="D69" s="372"/>
      <c r="E69" s="86" t="s">
        <v>1</v>
      </c>
      <c r="F69" s="77" t="s">
        <v>2</v>
      </c>
      <c r="G69" s="139" t="s">
        <v>3</v>
      </c>
      <c r="H69" s="143" t="s">
        <v>1</v>
      </c>
      <c r="I69" s="77" t="s">
        <v>2</v>
      </c>
      <c r="J69" s="143" t="s">
        <v>3</v>
      </c>
      <c r="K69" s="87" t="s">
        <v>1</v>
      </c>
      <c r="L69" s="77" t="s">
        <v>2</v>
      </c>
      <c r="M69" s="143" t="s">
        <v>3</v>
      </c>
      <c r="N69" s="379"/>
      <c r="O69" s="380"/>
      <c r="P69" s="8"/>
      <c r="Q69" s="8"/>
    </row>
    <row r="70" spans="1:17" x14ac:dyDescent="0.3">
      <c r="A70" s="373"/>
      <c r="B70" s="373"/>
      <c r="C70" s="373"/>
      <c r="D70" s="374"/>
      <c r="E70" s="142" t="s">
        <v>7</v>
      </c>
      <c r="F70" s="80" t="s">
        <v>8</v>
      </c>
      <c r="G70" s="141" t="s">
        <v>9</v>
      </c>
      <c r="H70" s="140" t="s">
        <v>7</v>
      </c>
      <c r="I70" s="80" t="s">
        <v>8</v>
      </c>
      <c r="J70" s="140" t="s">
        <v>9</v>
      </c>
      <c r="K70" s="80" t="s">
        <v>7</v>
      </c>
      <c r="L70" s="80" t="s">
        <v>8</v>
      </c>
      <c r="M70" s="140" t="s">
        <v>9</v>
      </c>
      <c r="N70" s="381"/>
      <c r="O70" s="382"/>
      <c r="P70" s="8"/>
      <c r="Q70" s="8"/>
    </row>
    <row r="71" spans="1:17" x14ac:dyDescent="0.3">
      <c r="A71" s="162" t="s">
        <v>267</v>
      </c>
      <c r="B71" s="289"/>
      <c r="C71" s="159"/>
      <c r="D71" s="297"/>
      <c r="E71" s="210">
        <v>41227</v>
      </c>
      <c r="F71" s="210">
        <v>20759</v>
      </c>
      <c r="G71" s="210">
        <v>20468</v>
      </c>
      <c r="H71" s="290">
        <v>41312</v>
      </c>
      <c r="I71" s="252">
        <v>20761</v>
      </c>
      <c r="J71" s="291">
        <v>20551</v>
      </c>
      <c r="K71" s="295">
        <v>41388</v>
      </c>
      <c r="L71" s="295">
        <v>20772</v>
      </c>
      <c r="M71" s="295">
        <v>20616</v>
      </c>
      <c r="N71" s="162" t="s">
        <v>369</v>
      </c>
      <c r="O71" s="159"/>
      <c r="P71" s="9"/>
      <c r="Q71" s="9"/>
    </row>
    <row r="72" spans="1:17" x14ac:dyDescent="0.3">
      <c r="A72" s="155" t="s">
        <v>338</v>
      </c>
      <c r="B72" s="293"/>
      <c r="C72" s="292"/>
      <c r="D72" s="292"/>
      <c r="E72" s="212">
        <v>4153</v>
      </c>
      <c r="F72" s="212">
        <v>2126</v>
      </c>
      <c r="G72" s="212">
        <v>2027</v>
      </c>
      <c r="H72" s="209">
        <v>4156</v>
      </c>
      <c r="I72" s="215">
        <v>2131</v>
      </c>
      <c r="J72" s="216">
        <v>2025</v>
      </c>
      <c r="K72" s="296">
        <v>4141</v>
      </c>
      <c r="L72" s="296">
        <v>2115</v>
      </c>
      <c r="M72" s="296">
        <v>2026</v>
      </c>
      <c r="N72" s="161" t="s">
        <v>370</v>
      </c>
      <c r="O72" s="35"/>
      <c r="P72" s="8"/>
      <c r="Q72" s="8"/>
    </row>
    <row r="73" spans="1:17" x14ac:dyDescent="0.3">
      <c r="A73" s="155" t="s">
        <v>319</v>
      </c>
      <c r="B73" s="293"/>
      <c r="C73" s="292"/>
      <c r="D73" s="292"/>
      <c r="E73" s="212">
        <v>37074</v>
      </c>
      <c r="F73" s="212">
        <v>18633</v>
      </c>
      <c r="G73" s="212">
        <v>18441</v>
      </c>
      <c r="H73" s="209">
        <v>37156</v>
      </c>
      <c r="I73" s="215">
        <v>18630</v>
      </c>
      <c r="J73" s="216">
        <v>18526</v>
      </c>
      <c r="K73" s="296">
        <v>37247</v>
      </c>
      <c r="L73" s="296">
        <v>18657</v>
      </c>
      <c r="M73" s="296">
        <v>18590</v>
      </c>
      <c r="N73" s="155" t="s">
        <v>361</v>
      </c>
      <c r="O73" s="35"/>
      <c r="P73" s="8"/>
      <c r="Q73" s="8"/>
    </row>
    <row r="74" spans="1:17" x14ac:dyDescent="0.3">
      <c r="A74" s="157" t="s">
        <v>268</v>
      </c>
      <c r="B74" s="292"/>
      <c r="C74" s="292"/>
      <c r="D74" s="292"/>
      <c r="E74" s="211">
        <v>84753</v>
      </c>
      <c r="F74" s="211">
        <v>42422</v>
      </c>
      <c r="G74" s="211">
        <v>42331</v>
      </c>
      <c r="H74" s="208">
        <v>84903</v>
      </c>
      <c r="I74" s="213">
        <v>42504</v>
      </c>
      <c r="J74" s="214">
        <v>42399</v>
      </c>
      <c r="K74" s="296">
        <v>85063</v>
      </c>
      <c r="L74" s="296">
        <v>42552</v>
      </c>
      <c r="M74" s="296">
        <v>42511</v>
      </c>
      <c r="N74" s="157" t="s">
        <v>371</v>
      </c>
      <c r="O74" s="28"/>
      <c r="P74" s="8"/>
      <c r="Q74" s="8"/>
    </row>
    <row r="75" spans="1:17" x14ac:dyDescent="0.3">
      <c r="A75" s="155" t="s">
        <v>339</v>
      </c>
      <c r="B75" s="293"/>
      <c r="C75" s="293"/>
      <c r="D75" s="293"/>
      <c r="E75" s="212">
        <v>3332</v>
      </c>
      <c r="F75" s="212">
        <v>1569</v>
      </c>
      <c r="G75" s="212">
        <v>1763</v>
      </c>
      <c r="H75" s="209">
        <v>3318</v>
      </c>
      <c r="I75" s="215">
        <v>1569</v>
      </c>
      <c r="J75" s="216">
        <v>1749</v>
      </c>
      <c r="K75" s="296">
        <v>3283</v>
      </c>
      <c r="L75" s="296">
        <v>1554</v>
      </c>
      <c r="M75" s="296">
        <v>1729</v>
      </c>
      <c r="N75" s="163" t="s">
        <v>372</v>
      </c>
      <c r="O75" s="35"/>
      <c r="P75" s="8"/>
      <c r="Q75" s="8"/>
    </row>
    <row r="76" spans="1:17" x14ac:dyDescent="0.3">
      <c r="A76" s="155" t="s">
        <v>319</v>
      </c>
      <c r="B76" s="293"/>
      <c r="C76" s="293"/>
      <c r="D76" s="293"/>
      <c r="E76" s="212">
        <v>81421</v>
      </c>
      <c r="F76" s="212">
        <v>40853</v>
      </c>
      <c r="G76" s="212">
        <v>40568</v>
      </c>
      <c r="H76" s="209">
        <v>81585</v>
      </c>
      <c r="I76" s="215">
        <v>40935</v>
      </c>
      <c r="J76" s="216">
        <v>40650</v>
      </c>
      <c r="K76" s="296">
        <v>81780</v>
      </c>
      <c r="L76" s="296">
        <v>40998</v>
      </c>
      <c r="M76" s="296">
        <v>40782</v>
      </c>
      <c r="N76" s="155" t="s">
        <v>361</v>
      </c>
      <c r="O76" s="35"/>
      <c r="P76" s="8"/>
      <c r="Q76" s="8"/>
    </row>
    <row r="77" spans="1:17" x14ac:dyDescent="0.3">
      <c r="A77" s="157" t="s">
        <v>269</v>
      </c>
      <c r="B77" s="292"/>
      <c r="C77" s="292"/>
      <c r="D77" s="292"/>
      <c r="E77" s="211">
        <v>161683</v>
      </c>
      <c r="F77" s="211">
        <v>81990</v>
      </c>
      <c r="G77" s="211">
        <v>79693</v>
      </c>
      <c r="H77" s="208">
        <v>161949</v>
      </c>
      <c r="I77" s="213">
        <v>82021</v>
      </c>
      <c r="J77" s="214">
        <v>79928</v>
      </c>
      <c r="K77" s="296">
        <v>162583</v>
      </c>
      <c r="L77" s="296">
        <v>82317</v>
      </c>
      <c r="M77" s="296">
        <v>80266</v>
      </c>
      <c r="N77" s="157" t="s">
        <v>373</v>
      </c>
      <c r="O77" s="28"/>
      <c r="P77" s="8"/>
      <c r="Q77" s="8"/>
    </row>
    <row r="78" spans="1:17" x14ac:dyDescent="0.3">
      <c r="A78" s="155" t="s">
        <v>340</v>
      </c>
      <c r="B78" s="293"/>
      <c r="C78" s="293"/>
      <c r="D78" s="293"/>
      <c r="E78" s="212">
        <v>27740</v>
      </c>
      <c r="F78" s="212">
        <v>13136</v>
      </c>
      <c r="G78" s="212">
        <v>14604</v>
      </c>
      <c r="H78" s="209">
        <v>27506</v>
      </c>
      <c r="I78" s="215">
        <v>13027</v>
      </c>
      <c r="J78" s="216">
        <v>14479</v>
      </c>
      <c r="K78" s="296">
        <v>27249</v>
      </c>
      <c r="L78" s="296">
        <v>12910</v>
      </c>
      <c r="M78" s="296">
        <v>14339</v>
      </c>
      <c r="N78" s="155" t="s">
        <v>374</v>
      </c>
      <c r="O78" s="35"/>
      <c r="P78" s="8"/>
      <c r="Q78" s="8"/>
    </row>
    <row r="79" spans="1:17" x14ac:dyDescent="0.3">
      <c r="A79" s="155" t="s">
        <v>341</v>
      </c>
      <c r="B79" s="293"/>
      <c r="C79" s="293"/>
      <c r="D79" s="293"/>
      <c r="E79" s="212">
        <v>3375</v>
      </c>
      <c r="F79" s="212">
        <v>1675</v>
      </c>
      <c r="G79" s="212">
        <v>1700</v>
      </c>
      <c r="H79" s="209">
        <v>3353</v>
      </c>
      <c r="I79" s="215">
        <v>1649</v>
      </c>
      <c r="J79" s="216">
        <v>1704</v>
      </c>
      <c r="K79" s="296">
        <v>3352</v>
      </c>
      <c r="L79" s="296">
        <v>1643</v>
      </c>
      <c r="M79" s="296">
        <v>1709</v>
      </c>
      <c r="N79" s="163" t="s">
        <v>375</v>
      </c>
      <c r="O79" s="35"/>
      <c r="P79" s="8"/>
      <c r="Q79" s="8"/>
    </row>
    <row r="80" spans="1:17" x14ac:dyDescent="0.3">
      <c r="A80" s="155" t="s">
        <v>342</v>
      </c>
      <c r="B80" s="293"/>
      <c r="C80" s="293"/>
      <c r="D80" s="293"/>
      <c r="E80" s="212">
        <v>25100</v>
      </c>
      <c r="F80" s="212">
        <v>14337</v>
      </c>
      <c r="G80" s="212">
        <v>10763</v>
      </c>
      <c r="H80" s="209">
        <v>25223</v>
      </c>
      <c r="I80" s="215">
        <v>14359</v>
      </c>
      <c r="J80" s="216">
        <v>10864</v>
      </c>
      <c r="K80" s="296">
        <v>25328</v>
      </c>
      <c r="L80" s="296">
        <v>14428</v>
      </c>
      <c r="M80" s="296">
        <v>10900</v>
      </c>
      <c r="N80" s="155" t="s">
        <v>376</v>
      </c>
      <c r="O80" s="35"/>
      <c r="P80" s="8"/>
      <c r="Q80" s="8"/>
    </row>
    <row r="81" spans="1:17" x14ac:dyDescent="0.3">
      <c r="A81" s="155" t="s">
        <v>319</v>
      </c>
      <c r="B81" s="293"/>
      <c r="C81" s="293"/>
      <c r="D81" s="293"/>
      <c r="E81" s="212">
        <v>105468</v>
      </c>
      <c r="F81" s="212">
        <v>52842</v>
      </c>
      <c r="G81" s="212">
        <v>52626</v>
      </c>
      <c r="H81" s="209">
        <v>105867</v>
      </c>
      <c r="I81" s="215">
        <v>52986</v>
      </c>
      <c r="J81" s="216">
        <v>52881</v>
      </c>
      <c r="K81" s="296">
        <v>106654</v>
      </c>
      <c r="L81" s="296">
        <v>53336</v>
      </c>
      <c r="M81" s="296">
        <v>53318</v>
      </c>
      <c r="N81" s="155" t="s">
        <v>361</v>
      </c>
      <c r="O81" s="35"/>
      <c r="P81" s="8"/>
      <c r="Q81" s="8"/>
    </row>
    <row r="82" spans="1:17" x14ac:dyDescent="0.3">
      <c r="A82" s="157" t="s">
        <v>270</v>
      </c>
      <c r="B82" s="292"/>
      <c r="C82" s="292"/>
      <c r="D82" s="292"/>
      <c r="E82" s="211">
        <v>131982</v>
      </c>
      <c r="F82" s="211">
        <v>66225</v>
      </c>
      <c r="G82" s="211">
        <v>65757</v>
      </c>
      <c r="H82" s="208">
        <v>132105</v>
      </c>
      <c r="I82" s="213">
        <v>66277</v>
      </c>
      <c r="J82" s="214">
        <v>65828</v>
      </c>
      <c r="K82" s="296">
        <v>132388</v>
      </c>
      <c r="L82" s="296">
        <v>66381</v>
      </c>
      <c r="M82" s="296">
        <v>66007</v>
      </c>
      <c r="N82" s="157" t="s">
        <v>377</v>
      </c>
      <c r="O82" s="28"/>
      <c r="P82" s="8"/>
      <c r="Q82" s="8"/>
    </row>
    <row r="83" spans="1:17" x14ac:dyDescent="0.3">
      <c r="A83" s="155" t="s">
        <v>343</v>
      </c>
      <c r="B83" s="293"/>
      <c r="C83" s="293"/>
      <c r="D83" s="293"/>
      <c r="E83" s="212">
        <v>10770</v>
      </c>
      <c r="F83" s="212">
        <v>5213</v>
      </c>
      <c r="G83" s="212">
        <v>5557</v>
      </c>
      <c r="H83" s="209">
        <v>10712</v>
      </c>
      <c r="I83" s="215">
        <v>5176</v>
      </c>
      <c r="J83" s="216">
        <v>5536</v>
      </c>
      <c r="K83" s="296">
        <v>10669</v>
      </c>
      <c r="L83" s="296">
        <v>5149</v>
      </c>
      <c r="M83" s="296">
        <v>5520</v>
      </c>
      <c r="N83" s="161" t="s">
        <v>378</v>
      </c>
      <c r="O83" s="35"/>
      <c r="P83" s="8"/>
      <c r="Q83" s="8"/>
    </row>
    <row r="84" spans="1:17" x14ac:dyDescent="0.3">
      <c r="A84" s="155" t="s">
        <v>344</v>
      </c>
      <c r="B84" s="293"/>
      <c r="C84" s="293"/>
      <c r="D84" s="293"/>
      <c r="E84" s="212">
        <v>3298</v>
      </c>
      <c r="F84" s="212">
        <v>1610</v>
      </c>
      <c r="G84" s="212">
        <v>1688</v>
      </c>
      <c r="H84" s="209">
        <v>3274</v>
      </c>
      <c r="I84" s="215">
        <v>1585</v>
      </c>
      <c r="J84" s="216">
        <v>1689</v>
      </c>
      <c r="K84" s="296">
        <v>3228</v>
      </c>
      <c r="L84" s="296">
        <v>1566</v>
      </c>
      <c r="M84" s="296">
        <v>1662</v>
      </c>
      <c r="N84" s="155" t="s">
        <v>379</v>
      </c>
      <c r="O84" s="35"/>
      <c r="P84" s="8"/>
      <c r="Q84" s="8"/>
    </row>
    <row r="85" spans="1:17" x14ac:dyDescent="0.3">
      <c r="A85" s="155" t="s">
        <v>319</v>
      </c>
      <c r="B85" s="293"/>
      <c r="C85" s="293"/>
      <c r="D85" s="293"/>
      <c r="E85" s="212">
        <v>117914</v>
      </c>
      <c r="F85" s="212">
        <v>59402</v>
      </c>
      <c r="G85" s="212">
        <v>58512</v>
      </c>
      <c r="H85" s="209">
        <v>118119</v>
      </c>
      <c r="I85" s="215">
        <v>59516</v>
      </c>
      <c r="J85" s="216">
        <v>58603</v>
      </c>
      <c r="K85" s="296">
        <v>118491</v>
      </c>
      <c r="L85" s="296">
        <v>59666</v>
      </c>
      <c r="M85" s="296">
        <v>58825</v>
      </c>
      <c r="N85" s="155" t="s">
        <v>361</v>
      </c>
      <c r="O85" s="35"/>
      <c r="P85" s="8"/>
      <c r="Q85" s="8"/>
    </row>
    <row r="86" spans="1:17" x14ac:dyDescent="0.3">
      <c r="A86" s="157" t="s">
        <v>271</v>
      </c>
      <c r="B86" s="292"/>
      <c r="C86" s="292"/>
      <c r="D86" s="292"/>
      <c r="E86" s="211">
        <v>32692</v>
      </c>
      <c r="F86" s="211">
        <v>16589</v>
      </c>
      <c r="G86" s="211">
        <v>16103</v>
      </c>
      <c r="H86" s="208">
        <v>32917</v>
      </c>
      <c r="I86" s="213">
        <v>16682</v>
      </c>
      <c r="J86" s="214">
        <v>16235</v>
      </c>
      <c r="K86" s="296">
        <v>33118</v>
      </c>
      <c r="L86" s="296">
        <v>16795</v>
      </c>
      <c r="M86" s="296">
        <v>16323</v>
      </c>
      <c r="N86" s="157" t="s">
        <v>380</v>
      </c>
      <c r="O86" s="28"/>
      <c r="P86" s="8"/>
      <c r="Q86" s="8"/>
    </row>
    <row r="87" spans="1:17" x14ac:dyDescent="0.3">
      <c r="A87" s="155" t="s">
        <v>345</v>
      </c>
      <c r="B87" s="298"/>
      <c r="C87" s="293"/>
      <c r="D87" s="293"/>
      <c r="E87" s="212">
        <v>3264</v>
      </c>
      <c r="F87" s="212">
        <v>1624</v>
      </c>
      <c r="G87" s="212">
        <v>1640</v>
      </c>
      <c r="H87" s="209">
        <v>3235</v>
      </c>
      <c r="I87" s="215">
        <v>1607</v>
      </c>
      <c r="J87" s="216">
        <v>1628</v>
      </c>
      <c r="K87" s="296">
        <v>3266</v>
      </c>
      <c r="L87" s="296">
        <v>1630</v>
      </c>
      <c r="M87" s="296">
        <v>1636</v>
      </c>
      <c r="N87" s="155" t="s">
        <v>381</v>
      </c>
      <c r="O87" s="35"/>
      <c r="P87" s="8"/>
      <c r="Q87" s="8"/>
    </row>
    <row r="88" spans="1:17" x14ac:dyDescent="0.3">
      <c r="A88" s="155" t="s">
        <v>319</v>
      </c>
      <c r="B88" s="298"/>
      <c r="C88" s="293"/>
      <c r="D88" s="293"/>
      <c r="E88" s="212">
        <v>29428</v>
      </c>
      <c r="F88" s="212">
        <v>14965</v>
      </c>
      <c r="G88" s="212">
        <v>14463</v>
      </c>
      <c r="H88" s="215">
        <v>29682</v>
      </c>
      <c r="I88" s="215">
        <v>15075</v>
      </c>
      <c r="J88" s="215">
        <v>14607</v>
      </c>
      <c r="K88" s="296">
        <v>29852</v>
      </c>
      <c r="L88" s="296">
        <v>15165</v>
      </c>
      <c r="M88" s="296">
        <v>14687</v>
      </c>
      <c r="N88" s="155" t="s">
        <v>361</v>
      </c>
      <c r="O88" s="35"/>
      <c r="P88" s="8"/>
      <c r="Q88" s="8"/>
    </row>
    <row r="89" spans="1:17" x14ac:dyDescent="0.3">
      <c r="A89" s="157" t="s">
        <v>272</v>
      </c>
      <c r="B89" s="299"/>
      <c r="C89" s="292"/>
      <c r="D89" s="292"/>
      <c r="E89" s="211">
        <v>46197</v>
      </c>
      <c r="F89" s="211">
        <v>23411</v>
      </c>
      <c r="G89" s="211">
        <v>22786</v>
      </c>
      <c r="H89" s="213">
        <v>46492</v>
      </c>
      <c r="I89" s="213">
        <v>23574</v>
      </c>
      <c r="J89" s="213">
        <v>22918</v>
      </c>
      <c r="K89" s="296">
        <v>46756</v>
      </c>
      <c r="L89" s="296">
        <v>23722</v>
      </c>
      <c r="M89" s="296">
        <v>23034</v>
      </c>
      <c r="N89" s="157" t="s">
        <v>382</v>
      </c>
      <c r="O89" s="28"/>
      <c r="P89" s="8"/>
      <c r="Q89" s="8"/>
    </row>
    <row r="90" spans="1:17" x14ac:dyDescent="0.3">
      <c r="A90" s="155" t="s">
        <v>346</v>
      </c>
      <c r="B90" s="298"/>
      <c r="C90" s="293"/>
      <c r="D90" s="293"/>
      <c r="E90" s="212">
        <v>3089</v>
      </c>
      <c r="F90" s="212">
        <v>1524</v>
      </c>
      <c r="G90" s="212">
        <v>1565</v>
      </c>
      <c r="H90" s="215">
        <v>3082</v>
      </c>
      <c r="I90" s="215">
        <v>1518</v>
      </c>
      <c r="J90" s="215">
        <v>1564</v>
      </c>
      <c r="K90" s="296">
        <v>3096</v>
      </c>
      <c r="L90" s="296">
        <v>1518</v>
      </c>
      <c r="M90" s="296">
        <v>1578</v>
      </c>
      <c r="N90" s="155" t="s">
        <v>383</v>
      </c>
      <c r="O90" s="35"/>
      <c r="P90" s="8"/>
      <c r="Q90" s="8"/>
    </row>
    <row r="91" spans="1:17" x14ac:dyDescent="0.3">
      <c r="A91" s="155" t="s">
        <v>319</v>
      </c>
      <c r="B91" s="293"/>
      <c r="C91" s="293"/>
      <c r="D91" s="293"/>
      <c r="E91" s="212">
        <v>43108</v>
      </c>
      <c r="F91" s="212">
        <v>21887</v>
      </c>
      <c r="G91" s="212">
        <v>21221</v>
      </c>
      <c r="H91" s="215">
        <v>43410</v>
      </c>
      <c r="I91" s="215">
        <v>22056</v>
      </c>
      <c r="J91" s="215">
        <v>21354</v>
      </c>
      <c r="K91" s="296">
        <v>43660</v>
      </c>
      <c r="L91" s="296">
        <v>22204</v>
      </c>
      <c r="M91" s="296">
        <v>21456</v>
      </c>
      <c r="N91" s="155" t="s">
        <v>361</v>
      </c>
      <c r="O91" s="35"/>
      <c r="P91" s="8"/>
      <c r="Q91" s="8"/>
    </row>
    <row r="92" spans="1:17" x14ac:dyDescent="0.3">
      <c r="A92" s="300" t="s">
        <v>273</v>
      </c>
      <c r="B92" s="301"/>
      <c r="C92" s="301"/>
      <c r="D92" s="301"/>
      <c r="E92" s="302">
        <v>53952</v>
      </c>
      <c r="F92" s="302">
        <v>27009</v>
      </c>
      <c r="G92" s="302">
        <v>26943</v>
      </c>
      <c r="H92" s="303">
        <v>54135</v>
      </c>
      <c r="I92" s="303">
        <v>27110</v>
      </c>
      <c r="J92" s="303">
        <v>27025</v>
      </c>
      <c r="K92" s="304">
        <v>54303</v>
      </c>
      <c r="L92" s="304">
        <v>27200</v>
      </c>
      <c r="M92" s="304">
        <v>27103</v>
      </c>
      <c r="N92" s="157" t="s">
        <v>384</v>
      </c>
      <c r="O92" s="28"/>
      <c r="P92" s="8"/>
      <c r="Q92" s="8"/>
    </row>
    <row r="93" spans="1:17" x14ac:dyDescent="0.3">
      <c r="A93" s="1"/>
      <c r="B93" s="1" t="s">
        <v>0</v>
      </c>
      <c r="C93" s="2">
        <v>1.2</v>
      </c>
      <c r="D93" s="1" t="s">
        <v>419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3">
      <c r="A94" s="3"/>
      <c r="B94" s="1" t="s">
        <v>145</v>
      </c>
      <c r="C94" s="2">
        <v>1.2</v>
      </c>
      <c r="D94" s="1" t="s">
        <v>420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N95" s="4"/>
      <c r="O95" s="4"/>
    </row>
    <row r="96" spans="1:17" x14ac:dyDescent="0.3">
      <c r="A96" s="369" t="s">
        <v>164</v>
      </c>
      <c r="B96" s="369"/>
      <c r="C96" s="369"/>
      <c r="D96" s="370"/>
      <c r="E96" s="391" t="s">
        <v>311</v>
      </c>
      <c r="F96" s="392"/>
      <c r="G96" s="393"/>
      <c r="H96" s="391" t="s">
        <v>312</v>
      </c>
      <c r="I96" s="392"/>
      <c r="J96" s="393"/>
      <c r="K96" s="391" t="s">
        <v>421</v>
      </c>
      <c r="L96" s="392"/>
      <c r="M96" s="393"/>
      <c r="N96" s="377" t="s">
        <v>239</v>
      </c>
      <c r="O96" s="378"/>
      <c r="P96" s="8"/>
      <c r="Q96" s="8"/>
    </row>
    <row r="97" spans="1:17" x14ac:dyDescent="0.3">
      <c r="A97" s="371"/>
      <c r="B97" s="371"/>
      <c r="C97" s="371"/>
      <c r="D97" s="372"/>
      <c r="E97" s="86" t="s">
        <v>1</v>
      </c>
      <c r="F97" s="77" t="s">
        <v>2</v>
      </c>
      <c r="G97" s="139" t="s">
        <v>3</v>
      </c>
      <c r="H97" s="143" t="s">
        <v>1</v>
      </c>
      <c r="I97" s="77" t="s">
        <v>2</v>
      </c>
      <c r="J97" s="143" t="s">
        <v>3</v>
      </c>
      <c r="K97" s="87" t="s">
        <v>1</v>
      </c>
      <c r="L97" s="77" t="s">
        <v>2</v>
      </c>
      <c r="M97" s="143" t="s">
        <v>3</v>
      </c>
      <c r="N97" s="379"/>
      <c r="O97" s="380"/>
      <c r="P97" s="8"/>
      <c r="Q97" s="8"/>
    </row>
    <row r="98" spans="1:17" x14ac:dyDescent="0.3">
      <c r="A98" s="373"/>
      <c r="B98" s="373"/>
      <c r="C98" s="373"/>
      <c r="D98" s="374"/>
      <c r="E98" s="142" t="s">
        <v>7</v>
      </c>
      <c r="F98" s="80" t="s">
        <v>8</v>
      </c>
      <c r="G98" s="141" t="s">
        <v>9</v>
      </c>
      <c r="H98" s="140" t="s">
        <v>7</v>
      </c>
      <c r="I98" s="80" t="s">
        <v>8</v>
      </c>
      <c r="J98" s="140" t="s">
        <v>9</v>
      </c>
      <c r="K98" s="80" t="s">
        <v>7</v>
      </c>
      <c r="L98" s="80" t="s">
        <v>8</v>
      </c>
      <c r="M98" s="140" t="s">
        <v>9</v>
      </c>
      <c r="N98" s="381"/>
      <c r="O98" s="382"/>
      <c r="P98" s="8"/>
      <c r="Q98" s="8"/>
    </row>
    <row r="99" spans="1:17" x14ac:dyDescent="0.3">
      <c r="A99" s="162" t="s">
        <v>274</v>
      </c>
      <c r="B99" s="289"/>
      <c r="C99" s="289"/>
      <c r="D99" s="289"/>
      <c r="E99" s="218">
        <v>27258</v>
      </c>
      <c r="F99" s="218">
        <v>13725</v>
      </c>
      <c r="G99" s="218">
        <v>13533</v>
      </c>
      <c r="H99" s="290">
        <v>27302</v>
      </c>
      <c r="I99" s="252">
        <v>13743</v>
      </c>
      <c r="J99" s="291">
        <v>13559</v>
      </c>
      <c r="K99" s="295">
        <v>27391</v>
      </c>
      <c r="L99" s="295">
        <v>13799</v>
      </c>
      <c r="M99" s="295">
        <v>13592</v>
      </c>
      <c r="N99" s="160" t="s">
        <v>356</v>
      </c>
      <c r="O99" s="9"/>
      <c r="P99" s="9"/>
      <c r="Q99" s="9"/>
    </row>
    <row r="100" spans="1:17" x14ac:dyDescent="0.3">
      <c r="A100" s="157" t="s">
        <v>275</v>
      </c>
      <c r="B100" s="292"/>
      <c r="C100" s="292"/>
      <c r="D100" s="292"/>
      <c r="E100" s="219">
        <v>54075</v>
      </c>
      <c r="F100" s="219">
        <v>27425</v>
      </c>
      <c r="G100" s="219">
        <v>26650</v>
      </c>
      <c r="H100" s="208">
        <v>54297</v>
      </c>
      <c r="I100" s="213">
        <v>27482</v>
      </c>
      <c r="J100" s="214">
        <v>26815</v>
      </c>
      <c r="K100" s="296">
        <v>54696</v>
      </c>
      <c r="L100" s="296">
        <v>27670</v>
      </c>
      <c r="M100" s="296">
        <v>27026</v>
      </c>
      <c r="N100" s="160" t="s">
        <v>357</v>
      </c>
      <c r="O100" s="9"/>
      <c r="P100" s="8"/>
      <c r="Q100" s="8"/>
    </row>
    <row r="101" spans="1:17" ht="20.25" x14ac:dyDescent="0.4">
      <c r="A101" s="155" t="s">
        <v>347</v>
      </c>
      <c r="B101" s="294"/>
      <c r="C101" s="293"/>
      <c r="D101" s="293"/>
      <c r="E101" s="220">
        <v>3751</v>
      </c>
      <c r="F101" s="220">
        <v>1843</v>
      </c>
      <c r="G101" s="220">
        <v>1908</v>
      </c>
      <c r="H101" s="209">
        <v>3739</v>
      </c>
      <c r="I101" s="215">
        <v>1853</v>
      </c>
      <c r="J101" s="216">
        <v>1886</v>
      </c>
      <c r="K101" s="296">
        <v>3752</v>
      </c>
      <c r="L101" s="296">
        <v>1853</v>
      </c>
      <c r="M101" s="296">
        <v>1899</v>
      </c>
      <c r="N101" s="161" t="s">
        <v>358</v>
      </c>
      <c r="O101" s="8"/>
      <c r="P101" s="8"/>
      <c r="Q101" s="8"/>
    </row>
    <row r="102" spans="1:17" x14ac:dyDescent="0.3">
      <c r="A102" s="155" t="s">
        <v>348</v>
      </c>
      <c r="B102" s="293"/>
      <c r="C102" s="293"/>
      <c r="D102" s="293"/>
      <c r="E102" s="220"/>
      <c r="F102" s="220"/>
      <c r="G102" s="220"/>
      <c r="H102" s="32"/>
      <c r="I102" s="31"/>
      <c r="J102" s="84"/>
      <c r="K102" s="296"/>
      <c r="L102" s="296"/>
      <c r="M102" s="296"/>
      <c r="N102" s="161" t="s">
        <v>359</v>
      </c>
      <c r="O102" s="8"/>
      <c r="P102" s="8"/>
      <c r="Q102" s="8"/>
    </row>
    <row r="103" spans="1:17" x14ac:dyDescent="0.3">
      <c r="A103" s="155"/>
      <c r="B103" s="293" t="s">
        <v>349</v>
      </c>
      <c r="C103" s="293"/>
      <c r="D103" s="293"/>
      <c r="E103" s="220">
        <v>7659</v>
      </c>
      <c r="F103" s="220">
        <v>3855</v>
      </c>
      <c r="G103" s="220">
        <v>3804</v>
      </c>
      <c r="H103" s="209">
        <v>7657</v>
      </c>
      <c r="I103" s="215">
        <v>3839</v>
      </c>
      <c r="J103" s="216">
        <v>3818</v>
      </c>
      <c r="K103" s="296">
        <v>7730</v>
      </c>
      <c r="L103" s="296">
        <v>3867</v>
      </c>
      <c r="M103" s="296">
        <v>3863</v>
      </c>
      <c r="N103" s="161" t="s">
        <v>360</v>
      </c>
      <c r="O103" s="8"/>
      <c r="P103" s="8"/>
      <c r="Q103" s="8"/>
    </row>
    <row r="104" spans="1:17" x14ac:dyDescent="0.3">
      <c r="A104" s="155" t="s">
        <v>319</v>
      </c>
      <c r="B104" s="293"/>
      <c r="C104" s="293"/>
      <c r="D104" s="293"/>
      <c r="E104" s="220">
        <v>42665</v>
      </c>
      <c r="F104" s="220">
        <v>21727</v>
      </c>
      <c r="G104" s="220">
        <v>20938</v>
      </c>
      <c r="H104" s="209">
        <v>42901</v>
      </c>
      <c r="I104" s="215">
        <v>21790</v>
      </c>
      <c r="J104" s="216">
        <v>21111</v>
      </c>
      <c r="K104" s="296">
        <v>43214</v>
      </c>
      <c r="L104" s="296">
        <v>21950</v>
      </c>
      <c r="M104" s="296">
        <v>21264</v>
      </c>
      <c r="N104" s="161" t="s">
        <v>361</v>
      </c>
      <c r="O104" s="8"/>
      <c r="P104" s="8"/>
      <c r="Q104" s="8"/>
    </row>
    <row r="105" spans="1:17" x14ac:dyDescent="0.3">
      <c r="A105" s="157" t="s">
        <v>276</v>
      </c>
      <c r="B105" s="292"/>
      <c r="C105" s="292"/>
      <c r="D105" s="292"/>
      <c r="E105" s="219">
        <v>28742</v>
      </c>
      <c r="F105" s="219">
        <v>14579</v>
      </c>
      <c r="G105" s="219">
        <v>14163</v>
      </c>
      <c r="H105" s="208">
        <v>28874</v>
      </c>
      <c r="I105" s="213">
        <v>14657</v>
      </c>
      <c r="J105" s="214">
        <v>14217</v>
      </c>
      <c r="K105" s="296">
        <v>29064</v>
      </c>
      <c r="L105" s="296">
        <v>14726</v>
      </c>
      <c r="M105" s="296">
        <v>14338</v>
      </c>
      <c r="N105" s="160" t="s">
        <v>362</v>
      </c>
      <c r="O105" s="9"/>
      <c r="P105" s="8"/>
      <c r="Q105" s="8"/>
    </row>
    <row r="106" spans="1:17" x14ac:dyDescent="0.3">
      <c r="A106" s="157" t="s">
        <v>350</v>
      </c>
      <c r="B106" s="292"/>
      <c r="C106" s="292"/>
      <c r="D106" s="292"/>
      <c r="E106" s="219">
        <v>26743</v>
      </c>
      <c r="F106" s="219">
        <v>13649</v>
      </c>
      <c r="G106" s="219">
        <v>13094</v>
      </c>
      <c r="H106" s="208">
        <v>26948</v>
      </c>
      <c r="I106" s="213">
        <v>13753</v>
      </c>
      <c r="J106" s="214">
        <v>13195</v>
      </c>
      <c r="K106" s="296">
        <v>27114</v>
      </c>
      <c r="L106" s="296">
        <v>13831</v>
      </c>
      <c r="M106" s="296">
        <v>13283</v>
      </c>
      <c r="N106" s="160" t="s">
        <v>363</v>
      </c>
      <c r="O106" s="9"/>
      <c r="P106" s="8"/>
      <c r="Q106" s="8"/>
    </row>
    <row r="107" spans="1:17" x14ac:dyDescent="0.3">
      <c r="A107" s="155" t="s">
        <v>351</v>
      </c>
      <c r="B107" s="293"/>
      <c r="C107" s="293"/>
      <c r="D107" s="293"/>
      <c r="E107" s="220">
        <v>6671</v>
      </c>
      <c r="F107" s="220">
        <v>3314</v>
      </c>
      <c r="G107" s="220">
        <v>3357</v>
      </c>
      <c r="H107" s="209">
        <v>6679</v>
      </c>
      <c r="I107" s="215">
        <v>3336</v>
      </c>
      <c r="J107" s="216">
        <v>3343</v>
      </c>
      <c r="K107" s="296">
        <v>6671</v>
      </c>
      <c r="L107" s="296">
        <v>3324</v>
      </c>
      <c r="M107" s="296">
        <v>3347</v>
      </c>
      <c r="N107" s="161" t="s">
        <v>364</v>
      </c>
      <c r="O107" s="8"/>
      <c r="P107" s="8"/>
      <c r="Q107" s="8"/>
    </row>
    <row r="108" spans="1:17" x14ac:dyDescent="0.3">
      <c r="A108" s="155" t="s">
        <v>319</v>
      </c>
      <c r="B108" s="293"/>
      <c r="C108" s="293"/>
      <c r="D108" s="293"/>
      <c r="E108" s="220">
        <v>20072</v>
      </c>
      <c r="F108" s="220">
        <v>10335</v>
      </c>
      <c r="G108" s="220">
        <v>9737</v>
      </c>
      <c r="H108" s="209">
        <v>20269</v>
      </c>
      <c r="I108" s="215">
        <v>10417</v>
      </c>
      <c r="J108" s="216">
        <v>9852</v>
      </c>
      <c r="K108" s="296">
        <v>20443</v>
      </c>
      <c r="L108" s="296">
        <v>10507</v>
      </c>
      <c r="M108" s="296">
        <v>9936</v>
      </c>
      <c r="N108" s="161" t="s">
        <v>361</v>
      </c>
      <c r="O108" s="8"/>
      <c r="P108" s="8"/>
      <c r="Q108" s="8"/>
    </row>
    <row r="109" spans="1:17" x14ac:dyDescent="0.3">
      <c r="A109" s="157" t="s">
        <v>352</v>
      </c>
      <c r="B109" s="292"/>
      <c r="C109" s="292"/>
      <c r="D109" s="292"/>
      <c r="E109" s="219">
        <v>37528</v>
      </c>
      <c r="F109" s="219">
        <v>18888</v>
      </c>
      <c r="G109" s="219">
        <v>18640</v>
      </c>
      <c r="H109" s="208">
        <v>37706</v>
      </c>
      <c r="I109" s="213">
        <v>18963</v>
      </c>
      <c r="J109" s="214">
        <v>18743</v>
      </c>
      <c r="K109" s="296">
        <v>37950</v>
      </c>
      <c r="L109" s="296">
        <v>19073</v>
      </c>
      <c r="M109" s="296">
        <v>18877</v>
      </c>
      <c r="N109" s="160" t="s">
        <v>365</v>
      </c>
      <c r="O109" s="9"/>
      <c r="P109" s="8"/>
      <c r="Q109" s="8"/>
    </row>
    <row r="110" spans="1:17" x14ac:dyDescent="0.3">
      <c r="A110" s="157" t="s">
        <v>353</v>
      </c>
      <c r="B110" s="292"/>
      <c r="C110" s="292"/>
      <c r="D110" s="292"/>
      <c r="E110" s="219">
        <v>27595</v>
      </c>
      <c r="F110" s="219">
        <v>13883</v>
      </c>
      <c r="G110" s="219">
        <v>13712</v>
      </c>
      <c r="H110" s="208">
        <v>27713</v>
      </c>
      <c r="I110" s="213">
        <v>13937</v>
      </c>
      <c r="J110" s="214">
        <v>13776</v>
      </c>
      <c r="K110" s="296">
        <v>27911</v>
      </c>
      <c r="L110" s="296">
        <v>14072</v>
      </c>
      <c r="M110" s="296">
        <v>13839</v>
      </c>
      <c r="N110" s="160" t="s">
        <v>366</v>
      </c>
      <c r="O110" s="9"/>
      <c r="P110" s="8"/>
      <c r="Q110" s="8"/>
    </row>
    <row r="111" spans="1:17" x14ac:dyDescent="0.3">
      <c r="A111" s="157" t="s">
        <v>354</v>
      </c>
      <c r="B111" s="292"/>
      <c r="C111" s="292"/>
      <c r="D111" s="292"/>
      <c r="E111" s="219">
        <v>30922</v>
      </c>
      <c r="F111" s="219">
        <v>15595</v>
      </c>
      <c r="G111" s="219">
        <v>15327</v>
      </c>
      <c r="H111" s="208">
        <v>31069</v>
      </c>
      <c r="I111" s="213">
        <v>15708</v>
      </c>
      <c r="J111" s="214">
        <v>15361</v>
      </c>
      <c r="K111" s="296">
        <v>31167</v>
      </c>
      <c r="L111" s="296">
        <v>15744</v>
      </c>
      <c r="M111" s="296">
        <v>15423</v>
      </c>
      <c r="N111" s="160" t="s">
        <v>367</v>
      </c>
      <c r="O111" s="9"/>
      <c r="P111" s="8"/>
      <c r="Q111" s="8"/>
    </row>
    <row r="112" spans="1:17" x14ac:dyDescent="0.3">
      <c r="A112" s="157" t="s">
        <v>355</v>
      </c>
      <c r="B112" s="292"/>
      <c r="C112" s="292"/>
      <c r="D112" s="292"/>
      <c r="E112" s="219">
        <v>32927</v>
      </c>
      <c r="F112" s="219">
        <v>16678</v>
      </c>
      <c r="G112" s="219">
        <v>16249</v>
      </c>
      <c r="H112" s="208">
        <v>33079</v>
      </c>
      <c r="I112" s="213">
        <v>16711</v>
      </c>
      <c r="J112" s="214">
        <v>16368</v>
      </c>
      <c r="K112" s="296">
        <v>33201</v>
      </c>
      <c r="L112" s="296">
        <v>16771</v>
      </c>
      <c r="M112" s="296">
        <v>16430</v>
      </c>
      <c r="N112" s="160" t="s">
        <v>368</v>
      </c>
      <c r="O112" s="107"/>
      <c r="P112" s="8"/>
      <c r="Q112" s="8"/>
    </row>
    <row r="113" spans="1:17" ht="6" customHeight="1" x14ac:dyDescent="0.3">
      <c r="A113" s="38"/>
      <c r="B113" s="38"/>
      <c r="C113" s="38"/>
      <c r="D113" s="38"/>
      <c r="E113" s="39"/>
      <c r="F113" s="39"/>
      <c r="G113" s="85"/>
      <c r="H113" s="40"/>
      <c r="I113" s="39"/>
      <c r="J113" s="85"/>
      <c r="K113" s="40"/>
      <c r="L113" s="39"/>
      <c r="M113" s="85"/>
      <c r="N113" s="38"/>
      <c r="O113" s="38"/>
      <c r="P113" s="8"/>
      <c r="Q113" s="8"/>
    </row>
    <row r="114" spans="1:17" ht="6" customHeight="1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8"/>
      <c r="Q114" s="8"/>
    </row>
    <row r="115" spans="1:17" x14ac:dyDescent="0.3">
      <c r="A115" s="29" t="s">
        <v>106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8"/>
      <c r="Q115" s="8"/>
    </row>
    <row r="116" spans="1:17" x14ac:dyDescent="0.3">
      <c r="A116" s="29"/>
      <c r="B116" s="29" t="s">
        <v>107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8"/>
      <c r="Q116" s="8"/>
    </row>
  </sheetData>
  <mergeCells count="23">
    <mergeCell ref="A96:D98"/>
    <mergeCell ref="E96:G96"/>
    <mergeCell ref="H96:J96"/>
    <mergeCell ref="K96:M96"/>
    <mergeCell ref="N96:O98"/>
    <mergeCell ref="A68:D70"/>
    <mergeCell ref="E68:G68"/>
    <mergeCell ref="H68:J68"/>
    <mergeCell ref="K68:M68"/>
    <mergeCell ref="N68:O70"/>
    <mergeCell ref="A36:D38"/>
    <mergeCell ref="E36:G36"/>
    <mergeCell ref="H36:J36"/>
    <mergeCell ref="K36:M36"/>
    <mergeCell ref="N36:O38"/>
    <mergeCell ref="N4:O6"/>
    <mergeCell ref="A28:D28"/>
    <mergeCell ref="A4:D6"/>
    <mergeCell ref="A7:D7"/>
    <mergeCell ref="N7:O7"/>
    <mergeCell ref="K4:M4"/>
    <mergeCell ref="E4:G4"/>
    <mergeCell ref="H4:J4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2"/>
  <sheetViews>
    <sheetView showGridLines="0" view="pageBreakPreview" zoomScale="110" zoomScaleNormal="100" zoomScaleSheetLayoutView="110" workbookViewId="0">
      <selection activeCell="F28" sqref="F28"/>
    </sheetView>
  </sheetViews>
  <sheetFormatPr defaultRowHeight="18.75" x14ac:dyDescent="0.3"/>
  <cols>
    <col min="1" max="1" width="1.28515625" style="5" customWidth="1"/>
    <col min="2" max="2" width="5.5703125" style="5" customWidth="1"/>
    <col min="3" max="3" width="4.140625" style="5" customWidth="1"/>
    <col min="4" max="4" width="1.7109375" style="5" customWidth="1"/>
    <col min="5" max="5" width="6.28515625" style="5" customWidth="1"/>
    <col min="6" max="22" width="5" style="5" customWidth="1"/>
    <col min="23" max="23" width="0.28515625" style="5" customWidth="1"/>
    <col min="24" max="24" width="5.28515625" style="5" customWidth="1"/>
    <col min="25" max="25" width="6.5703125" style="5" customWidth="1"/>
    <col min="26" max="26" width="7.85546875" style="5" customWidth="1"/>
    <col min="27" max="27" width="11.85546875" style="5" customWidth="1"/>
    <col min="28" max="28" width="1.28515625" style="5" customWidth="1"/>
    <col min="29" max="29" width="12.7109375" style="5" customWidth="1"/>
    <col min="30" max="30" width="2.28515625" style="5" customWidth="1"/>
    <col min="31" max="31" width="4.140625" style="5" customWidth="1"/>
    <col min="32" max="16384" width="9.140625" style="5"/>
  </cols>
  <sheetData>
    <row r="1" spans="1:29" s="1" customFormat="1" ht="16.5" customHeight="1" x14ac:dyDescent="0.3">
      <c r="B1" s="1" t="s">
        <v>0</v>
      </c>
      <c r="C1" s="2">
        <v>1.3</v>
      </c>
      <c r="D1" s="1" t="s">
        <v>443</v>
      </c>
    </row>
    <row r="2" spans="1:29" s="3" customFormat="1" ht="16.5" customHeight="1" x14ac:dyDescent="0.3">
      <c r="B2" s="43" t="s">
        <v>145</v>
      </c>
      <c r="C2" s="2">
        <v>1.3</v>
      </c>
      <c r="D2" s="44" t="s">
        <v>444</v>
      </c>
    </row>
    <row r="3" spans="1:29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X3" s="4"/>
      <c r="Y3" s="4"/>
      <c r="Z3" s="4"/>
      <c r="AA3" s="4"/>
      <c r="AB3" s="4"/>
    </row>
    <row r="4" spans="1:29" s="46" customFormat="1" ht="14.1" customHeight="1" x14ac:dyDescent="0.25">
      <c r="A4" s="412" t="s">
        <v>144</v>
      </c>
      <c r="B4" s="412"/>
      <c r="C4" s="412"/>
      <c r="D4" s="413"/>
      <c r="E4" s="45"/>
      <c r="F4" s="396" t="s">
        <v>191</v>
      </c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  <c r="AA4" s="398"/>
      <c r="AB4" s="400" t="s">
        <v>142</v>
      </c>
      <c r="AC4" s="401"/>
    </row>
    <row r="5" spans="1:29" s="46" customFormat="1" ht="14.1" customHeight="1" x14ac:dyDescent="0.25">
      <c r="A5" s="414"/>
      <c r="B5" s="414"/>
      <c r="C5" s="414"/>
      <c r="D5" s="415"/>
      <c r="E5" s="47"/>
      <c r="F5" s="48"/>
      <c r="G5" s="49"/>
      <c r="H5" s="50"/>
      <c r="I5" s="49"/>
      <c r="J5" s="50"/>
      <c r="K5" s="49"/>
      <c r="L5" s="50"/>
      <c r="M5" s="49"/>
      <c r="N5" s="50"/>
      <c r="O5" s="49"/>
      <c r="P5" s="50"/>
      <c r="Q5" s="49"/>
      <c r="R5" s="50"/>
      <c r="S5" s="49"/>
      <c r="T5" s="50"/>
      <c r="U5" s="49"/>
      <c r="V5" s="410" t="s">
        <v>119</v>
      </c>
      <c r="W5" s="411"/>
      <c r="X5" s="51"/>
      <c r="Y5" s="52" t="s">
        <v>28</v>
      </c>
      <c r="Z5" s="52" t="s">
        <v>146</v>
      </c>
      <c r="AA5" s="52" t="s">
        <v>151</v>
      </c>
      <c r="AB5" s="402"/>
      <c r="AC5" s="403"/>
    </row>
    <row r="6" spans="1:29" s="46" customFormat="1" ht="14.1" customHeight="1" x14ac:dyDescent="0.25">
      <c r="A6" s="414"/>
      <c r="B6" s="414"/>
      <c r="C6" s="414"/>
      <c r="D6" s="415"/>
      <c r="E6" s="317" t="s">
        <v>1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406" t="s">
        <v>118</v>
      </c>
      <c r="W6" s="407"/>
      <c r="X6" s="51"/>
      <c r="Y6" s="54" t="s">
        <v>29</v>
      </c>
      <c r="Z6" s="54" t="s">
        <v>147</v>
      </c>
      <c r="AA6" s="54" t="s">
        <v>152</v>
      </c>
      <c r="AB6" s="402"/>
      <c r="AC6" s="403"/>
    </row>
    <row r="7" spans="1:29" s="46" customFormat="1" ht="14.1" customHeight="1" x14ac:dyDescent="0.25">
      <c r="A7" s="414"/>
      <c r="B7" s="414"/>
      <c r="C7" s="414"/>
      <c r="D7" s="415"/>
      <c r="E7" s="317" t="s">
        <v>7</v>
      </c>
      <c r="F7" s="48" t="s">
        <v>12</v>
      </c>
      <c r="G7" s="49" t="s">
        <v>13</v>
      </c>
      <c r="H7" s="50" t="s">
        <v>14</v>
      </c>
      <c r="I7" s="49" t="s">
        <v>15</v>
      </c>
      <c r="J7" s="50" t="s">
        <v>16</v>
      </c>
      <c r="K7" s="49" t="s">
        <v>17</v>
      </c>
      <c r="L7" s="50" t="s">
        <v>18</v>
      </c>
      <c r="M7" s="49" t="s">
        <v>19</v>
      </c>
      <c r="N7" s="50" t="s">
        <v>20</v>
      </c>
      <c r="O7" s="49" t="s">
        <v>21</v>
      </c>
      <c r="P7" s="50" t="s">
        <v>22</v>
      </c>
      <c r="Q7" s="49" t="s">
        <v>23</v>
      </c>
      <c r="R7" s="50" t="s">
        <v>24</v>
      </c>
      <c r="S7" s="49" t="s">
        <v>25</v>
      </c>
      <c r="T7" s="50" t="s">
        <v>26</v>
      </c>
      <c r="U7" s="49" t="s">
        <v>27</v>
      </c>
      <c r="V7" s="408" t="s">
        <v>121</v>
      </c>
      <c r="W7" s="409"/>
      <c r="X7" s="51" t="s">
        <v>47</v>
      </c>
      <c r="Y7" s="54" t="s">
        <v>148</v>
      </c>
      <c r="Z7" s="54" t="s">
        <v>155</v>
      </c>
      <c r="AA7" s="54" t="s">
        <v>153</v>
      </c>
      <c r="AB7" s="402"/>
      <c r="AC7" s="403"/>
    </row>
    <row r="8" spans="1:29" s="46" customFormat="1" ht="14.1" customHeight="1" x14ac:dyDescent="0.25">
      <c r="A8" s="416"/>
      <c r="B8" s="416"/>
      <c r="C8" s="416"/>
      <c r="D8" s="417"/>
      <c r="E8" s="129"/>
      <c r="F8" s="48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50"/>
      <c r="S8" s="49"/>
      <c r="T8" s="50"/>
      <c r="U8" s="49"/>
      <c r="V8" s="394" t="s">
        <v>120</v>
      </c>
      <c r="W8" s="395"/>
      <c r="X8" s="51" t="s">
        <v>48</v>
      </c>
      <c r="Y8" s="56" t="s">
        <v>149</v>
      </c>
      <c r="Z8" s="56" t="s">
        <v>150</v>
      </c>
      <c r="AA8" s="56" t="s">
        <v>154</v>
      </c>
      <c r="AB8" s="404"/>
      <c r="AC8" s="405"/>
    </row>
    <row r="9" spans="1:29" s="46" customFormat="1" ht="4.5" customHeight="1" x14ac:dyDescent="0.25">
      <c r="A9" s="6"/>
      <c r="B9" s="6"/>
      <c r="C9" s="6"/>
      <c r="D9" s="6"/>
      <c r="E9" s="57"/>
      <c r="F9" s="57"/>
      <c r="G9" s="58"/>
      <c r="H9" s="59"/>
      <c r="I9" s="58"/>
      <c r="J9" s="59"/>
      <c r="K9" s="58"/>
      <c r="L9" s="59"/>
      <c r="M9" s="58"/>
      <c r="N9" s="59"/>
      <c r="O9" s="58"/>
      <c r="P9" s="59"/>
      <c r="Q9" s="58"/>
      <c r="R9" s="59"/>
      <c r="S9" s="58"/>
      <c r="T9" s="59"/>
      <c r="U9" s="58"/>
      <c r="V9" s="60"/>
      <c r="W9" s="61"/>
      <c r="X9" s="62"/>
      <c r="Y9" s="63"/>
      <c r="Z9" s="63"/>
      <c r="AA9" s="63"/>
      <c r="AB9" s="7"/>
      <c r="AC9" s="7"/>
    </row>
    <row r="10" spans="1:29" s="321" customFormat="1" ht="14.1" customHeight="1" x14ac:dyDescent="0.2">
      <c r="A10" s="399" t="s">
        <v>72</v>
      </c>
      <c r="B10" s="399"/>
      <c r="C10" s="399"/>
      <c r="D10" s="399"/>
      <c r="E10" s="361">
        <v>1869633</v>
      </c>
      <c r="F10" s="361">
        <v>102284</v>
      </c>
      <c r="G10" s="361">
        <v>117789</v>
      </c>
      <c r="H10" s="361">
        <v>121238</v>
      </c>
      <c r="I10" s="361">
        <v>131286</v>
      </c>
      <c r="J10" s="361">
        <v>145566</v>
      </c>
      <c r="K10" s="361">
        <v>141687</v>
      </c>
      <c r="L10" s="361">
        <v>135873</v>
      </c>
      <c r="M10" s="361">
        <v>147390</v>
      </c>
      <c r="N10" s="361">
        <v>152950</v>
      </c>
      <c r="O10" s="361">
        <v>155093</v>
      </c>
      <c r="P10" s="361">
        <v>130710</v>
      </c>
      <c r="Q10" s="361">
        <v>105260</v>
      </c>
      <c r="R10" s="361">
        <v>80316</v>
      </c>
      <c r="S10" s="361">
        <v>66276</v>
      </c>
      <c r="T10" s="361">
        <v>42130</v>
      </c>
      <c r="U10" s="361">
        <v>31298</v>
      </c>
      <c r="V10" s="362">
        <v>34357</v>
      </c>
      <c r="W10" s="363"/>
      <c r="X10" s="364" t="s">
        <v>468</v>
      </c>
      <c r="Y10" s="361">
        <v>7284</v>
      </c>
      <c r="Z10" s="361">
        <v>3564</v>
      </c>
      <c r="AA10" s="361">
        <v>17282</v>
      </c>
      <c r="AB10" s="399" t="s">
        <v>7</v>
      </c>
      <c r="AC10" s="399"/>
    </row>
    <row r="11" spans="1:29" s="64" customFormat="1" ht="14.1" customHeight="1" x14ac:dyDescent="0.5">
      <c r="A11" s="189"/>
      <c r="B11" s="189" t="s">
        <v>5</v>
      </c>
      <c r="C11" s="189"/>
      <c r="D11" s="189"/>
      <c r="E11" s="322">
        <v>383669</v>
      </c>
      <c r="F11" s="323">
        <v>19816</v>
      </c>
      <c r="G11" s="324">
        <v>22894</v>
      </c>
      <c r="H11" s="322">
        <v>23835</v>
      </c>
      <c r="I11" s="323">
        <v>25256</v>
      </c>
      <c r="J11" s="324">
        <v>30951</v>
      </c>
      <c r="K11" s="325">
        <v>27939</v>
      </c>
      <c r="L11" s="323">
        <v>26921</v>
      </c>
      <c r="M11" s="325">
        <v>28526</v>
      </c>
      <c r="N11" s="322">
        <v>29871</v>
      </c>
      <c r="O11" s="323">
        <v>31113</v>
      </c>
      <c r="P11" s="324">
        <v>27480</v>
      </c>
      <c r="Q11" s="323">
        <v>23895</v>
      </c>
      <c r="R11" s="325">
        <v>18267</v>
      </c>
      <c r="S11" s="323">
        <v>14516</v>
      </c>
      <c r="T11" s="325">
        <v>9655</v>
      </c>
      <c r="U11" s="323">
        <v>6881</v>
      </c>
      <c r="V11" s="325">
        <v>7570</v>
      </c>
      <c r="W11" s="324"/>
      <c r="X11" s="327"/>
      <c r="Y11" s="325">
        <v>1945</v>
      </c>
      <c r="Z11" s="323">
        <v>1449</v>
      </c>
      <c r="AA11" s="323">
        <v>4889</v>
      </c>
      <c r="AB11" s="189"/>
      <c r="AC11" s="189" t="s">
        <v>30</v>
      </c>
    </row>
    <row r="12" spans="1:29" s="64" customFormat="1" ht="14.1" customHeight="1" x14ac:dyDescent="0.5">
      <c r="A12" s="189"/>
      <c r="B12" s="189" t="s">
        <v>6</v>
      </c>
      <c r="C12" s="189"/>
      <c r="D12" s="189"/>
      <c r="E12" s="322">
        <v>1485964</v>
      </c>
      <c r="F12" s="323">
        <v>82468</v>
      </c>
      <c r="G12" s="324">
        <v>94895</v>
      </c>
      <c r="H12" s="322">
        <v>97403</v>
      </c>
      <c r="I12" s="323">
        <v>106030</v>
      </c>
      <c r="J12" s="324">
        <v>114615</v>
      </c>
      <c r="K12" s="325">
        <v>113748</v>
      </c>
      <c r="L12" s="323">
        <v>108952</v>
      </c>
      <c r="M12" s="325">
        <v>118864</v>
      </c>
      <c r="N12" s="322">
        <v>123079</v>
      </c>
      <c r="O12" s="323">
        <v>123980</v>
      </c>
      <c r="P12" s="324">
        <v>103230</v>
      </c>
      <c r="Q12" s="323">
        <v>81365</v>
      </c>
      <c r="R12" s="325">
        <v>62049</v>
      </c>
      <c r="S12" s="323">
        <v>51760</v>
      </c>
      <c r="T12" s="325">
        <v>32475</v>
      </c>
      <c r="U12" s="323">
        <v>24417</v>
      </c>
      <c r="V12" s="325">
        <v>26787</v>
      </c>
      <c r="W12" s="324"/>
      <c r="X12" s="327"/>
      <c r="Y12" s="325">
        <v>5339</v>
      </c>
      <c r="Z12" s="323">
        <v>2115</v>
      </c>
      <c r="AA12" s="323">
        <v>12393</v>
      </c>
      <c r="AB12" s="189"/>
      <c r="AC12" s="189" t="s">
        <v>31</v>
      </c>
    </row>
    <row r="13" spans="1:29" s="64" customFormat="1" ht="14.1" customHeight="1" x14ac:dyDescent="0.2">
      <c r="A13" s="190" t="s">
        <v>257</v>
      </c>
      <c r="B13" s="191"/>
      <c r="E13" s="322">
        <v>222610</v>
      </c>
      <c r="F13" s="323">
        <v>11252</v>
      </c>
      <c r="G13" s="324">
        <v>12923</v>
      </c>
      <c r="H13" s="322">
        <v>13588</v>
      </c>
      <c r="I13" s="323">
        <v>14382</v>
      </c>
      <c r="J13" s="324">
        <v>17211</v>
      </c>
      <c r="K13" s="325">
        <v>15887</v>
      </c>
      <c r="L13" s="323">
        <v>15897</v>
      </c>
      <c r="M13" s="325">
        <v>17199</v>
      </c>
      <c r="N13" s="322">
        <v>17960</v>
      </c>
      <c r="O13" s="323">
        <v>18581</v>
      </c>
      <c r="P13" s="324">
        <v>16386</v>
      </c>
      <c r="Q13" s="323">
        <v>14421</v>
      </c>
      <c r="R13" s="325">
        <v>11186</v>
      </c>
      <c r="S13" s="323">
        <v>8635</v>
      </c>
      <c r="T13" s="325">
        <v>5825</v>
      </c>
      <c r="U13" s="323">
        <v>3940</v>
      </c>
      <c r="V13" s="325">
        <v>4031</v>
      </c>
      <c r="W13" s="324"/>
      <c r="X13" s="327" t="s">
        <v>468</v>
      </c>
      <c r="Y13" s="325">
        <v>816</v>
      </c>
      <c r="Z13" s="323">
        <v>535</v>
      </c>
      <c r="AA13" s="323">
        <v>1955</v>
      </c>
      <c r="AB13" s="194" t="s">
        <v>283</v>
      </c>
      <c r="AC13" s="195"/>
    </row>
    <row r="14" spans="1:29" s="64" customFormat="1" ht="14.1" customHeight="1" x14ac:dyDescent="0.2">
      <c r="A14" s="190" t="s">
        <v>258</v>
      </c>
      <c r="B14" s="191"/>
      <c r="E14" s="322">
        <v>70837</v>
      </c>
      <c r="F14" s="323">
        <v>4029</v>
      </c>
      <c r="G14" s="324">
        <v>4736</v>
      </c>
      <c r="H14" s="322">
        <v>4991</v>
      </c>
      <c r="I14" s="323">
        <v>5210</v>
      </c>
      <c r="J14" s="324">
        <v>5538</v>
      </c>
      <c r="K14" s="325">
        <v>5516</v>
      </c>
      <c r="L14" s="323">
        <v>5153</v>
      </c>
      <c r="M14" s="325">
        <v>5636</v>
      </c>
      <c r="N14" s="322">
        <v>5790</v>
      </c>
      <c r="O14" s="323">
        <v>6151</v>
      </c>
      <c r="P14" s="324">
        <v>4626</v>
      </c>
      <c r="Q14" s="323">
        <v>3699</v>
      </c>
      <c r="R14" s="325">
        <v>2793</v>
      </c>
      <c r="S14" s="323">
        <v>2402</v>
      </c>
      <c r="T14" s="325">
        <v>1543</v>
      </c>
      <c r="U14" s="323">
        <v>1094</v>
      </c>
      <c r="V14" s="325">
        <v>1307</v>
      </c>
      <c r="W14" s="324"/>
      <c r="X14" s="327" t="s">
        <v>468</v>
      </c>
      <c r="Y14" s="325">
        <v>361</v>
      </c>
      <c r="Z14" s="323">
        <v>49</v>
      </c>
      <c r="AA14" s="323">
        <v>213</v>
      </c>
      <c r="AB14" s="194" t="s">
        <v>284</v>
      </c>
      <c r="AC14" s="195"/>
    </row>
    <row r="15" spans="1:29" s="64" customFormat="1" ht="14.1" customHeight="1" x14ac:dyDescent="0.2">
      <c r="A15" s="190" t="s">
        <v>259</v>
      </c>
      <c r="B15" s="191"/>
      <c r="E15" s="322">
        <v>37953</v>
      </c>
      <c r="F15" s="323">
        <v>2449</v>
      </c>
      <c r="G15" s="324">
        <v>2766</v>
      </c>
      <c r="H15" s="322">
        <v>2818</v>
      </c>
      <c r="I15" s="323">
        <v>2942</v>
      </c>
      <c r="J15" s="324">
        <v>2997</v>
      </c>
      <c r="K15" s="325">
        <v>2887</v>
      </c>
      <c r="L15" s="323">
        <v>2721</v>
      </c>
      <c r="M15" s="325">
        <v>2787</v>
      </c>
      <c r="N15" s="322">
        <v>2986</v>
      </c>
      <c r="O15" s="323">
        <v>2842</v>
      </c>
      <c r="P15" s="324">
        <v>2179</v>
      </c>
      <c r="Q15" s="323">
        <v>1773</v>
      </c>
      <c r="R15" s="325">
        <v>1262</v>
      </c>
      <c r="S15" s="323">
        <v>1105</v>
      </c>
      <c r="T15" s="325">
        <v>735</v>
      </c>
      <c r="U15" s="323">
        <v>577</v>
      </c>
      <c r="V15" s="325">
        <v>616</v>
      </c>
      <c r="W15" s="324"/>
      <c r="X15" s="327" t="s">
        <v>468</v>
      </c>
      <c r="Y15" s="325">
        <v>1179</v>
      </c>
      <c r="Z15" s="323">
        <v>123</v>
      </c>
      <c r="AA15" s="323">
        <v>209</v>
      </c>
      <c r="AB15" s="194" t="s">
        <v>285</v>
      </c>
      <c r="AC15" s="195"/>
    </row>
    <row r="16" spans="1:29" s="64" customFormat="1" ht="14.1" customHeight="1" x14ac:dyDescent="0.2">
      <c r="A16" s="190" t="s">
        <v>260</v>
      </c>
      <c r="B16" s="191"/>
      <c r="E16" s="322">
        <v>108305</v>
      </c>
      <c r="F16" s="323">
        <v>5098</v>
      </c>
      <c r="G16" s="324">
        <v>5915</v>
      </c>
      <c r="H16" s="322">
        <v>5935</v>
      </c>
      <c r="I16" s="323">
        <v>6564</v>
      </c>
      <c r="J16" s="324">
        <v>7679</v>
      </c>
      <c r="K16" s="325">
        <v>7489</v>
      </c>
      <c r="L16" s="323">
        <v>7322</v>
      </c>
      <c r="M16" s="325">
        <v>8498</v>
      </c>
      <c r="N16" s="322">
        <v>8967</v>
      </c>
      <c r="O16" s="323">
        <v>9793</v>
      </c>
      <c r="P16" s="324">
        <v>8493</v>
      </c>
      <c r="Q16" s="323">
        <v>7153</v>
      </c>
      <c r="R16" s="325">
        <v>5657</v>
      </c>
      <c r="S16" s="323">
        <v>4670</v>
      </c>
      <c r="T16" s="325">
        <v>3225</v>
      </c>
      <c r="U16" s="323">
        <v>2379</v>
      </c>
      <c r="V16" s="325">
        <v>2895</v>
      </c>
      <c r="W16" s="324"/>
      <c r="X16" s="327" t="s">
        <v>468</v>
      </c>
      <c r="Y16" s="325">
        <v>45</v>
      </c>
      <c r="Z16" s="323">
        <v>388</v>
      </c>
      <c r="AA16" s="323">
        <v>140</v>
      </c>
      <c r="AB16" s="190" t="s">
        <v>286</v>
      </c>
      <c r="AC16" s="195"/>
    </row>
    <row r="17" spans="1:29" s="64" customFormat="1" ht="14.1" customHeight="1" x14ac:dyDescent="0.2">
      <c r="A17" s="190" t="s">
        <v>261</v>
      </c>
      <c r="B17" s="191"/>
      <c r="E17" s="322">
        <v>81273</v>
      </c>
      <c r="F17" s="323">
        <v>4949</v>
      </c>
      <c r="G17" s="324">
        <v>5451</v>
      </c>
      <c r="H17" s="322">
        <v>5687</v>
      </c>
      <c r="I17" s="323">
        <v>5967</v>
      </c>
      <c r="J17" s="324">
        <v>6292</v>
      </c>
      <c r="K17" s="325">
        <v>6312</v>
      </c>
      <c r="L17" s="323">
        <v>5991</v>
      </c>
      <c r="M17" s="325">
        <v>5992</v>
      </c>
      <c r="N17" s="322">
        <v>6244</v>
      </c>
      <c r="O17" s="323">
        <v>6471</v>
      </c>
      <c r="P17" s="324">
        <v>5587</v>
      </c>
      <c r="Q17" s="323">
        <v>4458</v>
      </c>
      <c r="R17" s="325">
        <v>3337</v>
      </c>
      <c r="S17" s="323">
        <v>2676</v>
      </c>
      <c r="T17" s="325">
        <v>1746</v>
      </c>
      <c r="U17" s="323">
        <v>1265</v>
      </c>
      <c r="V17" s="325">
        <v>1514</v>
      </c>
      <c r="W17" s="324"/>
      <c r="X17" s="327" t="s">
        <v>468</v>
      </c>
      <c r="Y17" s="325">
        <v>755</v>
      </c>
      <c r="Z17" s="323">
        <v>61</v>
      </c>
      <c r="AA17" s="323">
        <v>518</v>
      </c>
      <c r="AB17" s="190" t="s">
        <v>287</v>
      </c>
      <c r="AC17" s="195"/>
    </row>
    <row r="18" spans="1:29" s="64" customFormat="1" ht="14.1" customHeight="1" x14ac:dyDescent="0.2">
      <c r="A18" s="190" t="s">
        <v>262</v>
      </c>
      <c r="B18" s="191"/>
      <c r="E18" s="322">
        <v>177973</v>
      </c>
      <c r="F18" s="323">
        <v>9896</v>
      </c>
      <c r="G18" s="324">
        <v>11443</v>
      </c>
      <c r="H18" s="322">
        <v>11613</v>
      </c>
      <c r="I18" s="323">
        <v>12714</v>
      </c>
      <c r="J18" s="324">
        <v>13808</v>
      </c>
      <c r="K18" s="325">
        <v>13880</v>
      </c>
      <c r="L18" s="323">
        <v>13158</v>
      </c>
      <c r="M18" s="325">
        <v>14594</v>
      </c>
      <c r="N18" s="322">
        <v>14885</v>
      </c>
      <c r="O18" s="323">
        <v>15064</v>
      </c>
      <c r="P18" s="324">
        <v>12592</v>
      </c>
      <c r="Q18" s="323">
        <v>9927</v>
      </c>
      <c r="R18" s="325">
        <v>7405</v>
      </c>
      <c r="S18" s="323">
        <v>6097</v>
      </c>
      <c r="T18" s="325">
        <v>3807</v>
      </c>
      <c r="U18" s="323">
        <v>2652</v>
      </c>
      <c r="V18" s="325">
        <v>2994</v>
      </c>
      <c r="W18" s="324"/>
      <c r="X18" s="327" t="s">
        <v>468</v>
      </c>
      <c r="Y18" s="325">
        <v>99</v>
      </c>
      <c r="Z18" s="323">
        <v>283</v>
      </c>
      <c r="AA18" s="323">
        <v>1062</v>
      </c>
      <c r="AB18" s="190" t="s">
        <v>288</v>
      </c>
      <c r="AC18" s="195"/>
    </row>
    <row r="19" spans="1:29" s="64" customFormat="1" ht="14.1" customHeight="1" x14ac:dyDescent="0.2">
      <c r="A19" s="190" t="s">
        <v>263</v>
      </c>
      <c r="B19" s="191"/>
      <c r="E19" s="322">
        <v>58527</v>
      </c>
      <c r="F19" s="323">
        <v>3445</v>
      </c>
      <c r="G19" s="324">
        <v>4054</v>
      </c>
      <c r="H19" s="322">
        <v>4219</v>
      </c>
      <c r="I19" s="323">
        <v>4459</v>
      </c>
      <c r="J19" s="324">
        <v>4626</v>
      </c>
      <c r="K19" s="325">
        <v>4645</v>
      </c>
      <c r="L19" s="323">
        <v>4629</v>
      </c>
      <c r="M19" s="325">
        <v>5103</v>
      </c>
      <c r="N19" s="322">
        <v>4987</v>
      </c>
      <c r="O19" s="323">
        <v>4677</v>
      </c>
      <c r="P19" s="324">
        <v>3882</v>
      </c>
      <c r="Q19" s="323">
        <v>2726</v>
      </c>
      <c r="R19" s="325">
        <v>2129</v>
      </c>
      <c r="S19" s="323">
        <v>1706</v>
      </c>
      <c r="T19" s="325">
        <v>1084</v>
      </c>
      <c r="U19" s="323">
        <v>828</v>
      </c>
      <c r="V19" s="325">
        <v>843</v>
      </c>
      <c r="W19" s="324"/>
      <c r="X19" s="327" t="s">
        <v>468</v>
      </c>
      <c r="Y19" s="325">
        <v>67</v>
      </c>
      <c r="Z19" s="323">
        <v>180</v>
      </c>
      <c r="AA19" s="323">
        <v>238</v>
      </c>
      <c r="AB19" s="194" t="s">
        <v>289</v>
      </c>
      <c r="AC19" s="195"/>
    </row>
    <row r="20" spans="1:29" s="64" customFormat="1" ht="14.1" customHeight="1" x14ac:dyDescent="0.2">
      <c r="A20" s="190" t="s">
        <v>264</v>
      </c>
      <c r="B20" s="191"/>
      <c r="E20" s="322">
        <v>70835</v>
      </c>
      <c r="F20" s="323">
        <v>4467</v>
      </c>
      <c r="G20" s="324">
        <v>5104</v>
      </c>
      <c r="H20" s="322">
        <v>5071</v>
      </c>
      <c r="I20" s="323">
        <v>5138</v>
      </c>
      <c r="J20" s="324">
        <v>5590</v>
      </c>
      <c r="K20" s="325">
        <v>5819</v>
      </c>
      <c r="L20" s="323">
        <v>5455</v>
      </c>
      <c r="M20" s="325">
        <v>5927</v>
      </c>
      <c r="N20" s="322">
        <v>5820</v>
      </c>
      <c r="O20" s="323">
        <v>5506</v>
      </c>
      <c r="P20" s="324">
        <v>4629</v>
      </c>
      <c r="Q20" s="323">
        <v>3356</v>
      </c>
      <c r="R20" s="325">
        <v>2492</v>
      </c>
      <c r="S20" s="323">
        <v>1941</v>
      </c>
      <c r="T20" s="325">
        <v>1176</v>
      </c>
      <c r="U20" s="323">
        <v>931</v>
      </c>
      <c r="V20" s="325">
        <v>1033</v>
      </c>
      <c r="W20" s="324"/>
      <c r="X20" s="327" t="s">
        <v>468</v>
      </c>
      <c r="Y20" s="325">
        <v>50</v>
      </c>
      <c r="Z20" s="323">
        <v>503</v>
      </c>
      <c r="AA20" s="323">
        <v>827</v>
      </c>
      <c r="AB20" s="190" t="s">
        <v>290</v>
      </c>
      <c r="AC20" s="195"/>
    </row>
    <row r="21" spans="1:29" s="64" customFormat="1" ht="14.1" customHeight="1" x14ac:dyDescent="0.2">
      <c r="A21" s="190" t="s">
        <v>265</v>
      </c>
      <c r="B21" s="191"/>
      <c r="E21" s="322">
        <v>94557</v>
      </c>
      <c r="F21" s="323">
        <v>5563</v>
      </c>
      <c r="G21" s="324">
        <v>6634</v>
      </c>
      <c r="H21" s="322">
        <v>6654</v>
      </c>
      <c r="I21" s="323">
        <v>7428</v>
      </c>
      <c r="J21" s="324">
        <v>7434</v>
      </c>
      <c r="K21" s="325">
        <v>7612</v>
      </c>
      <c r="L21" s="323">
        <v>7124</v>
      </c>
      <c r="M21" s="325">
        <v>7771</v>
      </c>
      <c r="N21" s="322">
        <v>7777</v>
      </c>
      <c r="O21" s="323">
        <v>7706</v>
      </c>
      <c r="P21" s="324">
        <v>6234</v>
      </c>
      <c r="Q21" s="323">
        <v>4605</v>
      </c>
      <c r="R21" s="325">
        <v>3426</v>
      </c>
      <c r="S21" s="323">
        <v>2914</v>
      </c>
      <c r="T21" s="325">
        <v>1727</v>
      </c>
      <c r="U21" s="323">
        <v>1341</v>
      </c>
      <c r="V21" s="325">
        <v>1470</v>
      </c>
      <c r="W21" s="324"/>
      <c r="X21" s="327" t="s">
        <v>468</v>
      </c>
      <c r="Y21" s="325">
        <v>896</v>
      </c>
      <c r="Z21" s="323">
        <v>80</v>
      </c>
      <c r="AA21" s="323">
        <v>161</v>
      </c>
      <c r="AB21" s="194" t="s">
        <v>291</v>
      </c>
      <c r="AC21" s="195"/>
    </row>
    <row r="22" spans="1:29" s="64" customFormat="1" ht="14.1" customHeight="1" x14ac:dyDescent="0.2">
      <c r="A22" s="190" t="s">
        <v>266</v>
      </c>
      <c r="B22" s="191"/>
      <c r="E22" s="322">
        <v>122670</v>
      </c>
      <c r="F22" s="323">
        <v>6212</v>
      </c>
      <c r="G22" s="324">
        <v>7262</v>
      </c>
      <c r="H22" s="322">
        <v>7646</v>
      </c>
      <c r="I22" s="323">
        <v>8425</v>
      </c>
      <c r="J22" s="324">
        <v>9050</v>
      </c>
      <c r="K22" s="325">
        <v>9264</v>
      </c>
      <c r="L22" s="323">
        <v>8773</v>
      </c>
      <c r="M22" s="325">
        <v>9610</v>
      </c>
      <c r="N22" s="322">
        <v>10264</v>
      </c>
      <c r="O22" s="323">
        <v>10529</v>
      </c>
      <c r="P22" s="324">
        <v>8552</v>
      </c>
      <c r="Q22" s="323">
        <v>7099</v>
      </c>
      <c r="R22" s="325">
        <v>5553</v>
      </c>
      <c r="S22" s="323">
        <v>4898</v>
      </c>
      <c r="T22" s="325">
        <v>3001</v>
      </c>
      <c r="U22" s="323">
        <v>2482</v>
      </c>
      <c r="V22" s="325">
        <v>2686</v>
      </c>
      <c r="W22" s="324"/>
      <c r="X22" s="327" t="s">
        <v>468</v>
      </c>
      <c r="Y22" s="325">
        <v>156</v>
      </c>
      <c r="Z22" s="323">
        <v>117</v>
      </c>
      <c r="AA22" s="323">
        <v>1091</v>
      </c>
      <c r="AB22" s="190" t="s">
        <v>292</v>
      </c>
      <c r="AC22" s="195"/>
    </row>
    <row r="23" spans="1:29" s="64" customFormat="1" ht="14.1" customHeight="1" x14ac:dyDescent="0.2">
      <c r="A23" s="190" t="s">
        <v>267</v>
      </c>
      <c r="B23" s="191"/>
      <c r="E23" s="322">
        <v>41388</v>
      </c>
      <c r="F23" s="323">
        <v>2123</v>
      </c>
      <c r="G23" s="324">
        <v>2564</v>
      </c>
      <c r="H23" s="322">
        <v>2653</v>
      </c>
      <c r="I23" s="323">
        <v>2819</v>
      </c>
      <c r="J23" s="324">
        <v>3199</v>
      </c>
      <c r="K23" s="325">
        <v>3166</v>
      </c>
      <c r="L23" s="323">
        <v>3082</v>
      </c>
      <c r="M23" s="325">
        <v>3467</v>
      </c>
      <c r="N23" s="322">
        <v>3505</v>
      </c>
      <c r="O23" s="323">
        <v>3414</v>
      </c>
      <c r="P23" s="324">
        <v>2902</v>
      </c>
      <c r="Q23" s="323">
        <v>2279</v>
      </c>
      <c r="R23" s="325">
        <v>1753</v>
      </c>
      <c r="S23" s="323">
        <v>1487</v>
      </c>
      <c r="T23" s="325">
        <v>896</v>
      </c>
      <c r="U23" s="323">
        <v>748</v>
      </c>
      <c r="V23" s="325">
        <v>782</v>
      </c>
      <c r="W23" s="324"/>
      <c r="X23" s="327" t="s">
        <v>468</v>
      </c>
      <c r="Y23" s="325">
        <v>23</v>
      </c>
      <c r="Z23" s="323">
        <v>24</v>
      </c>
      <c r="AA23" s="323">
        <v>502</v>
      </c>
      <c r="AB23" s="190" t="s">
        <v>293</v>
      </c>
      <c r="AC23" s="195"/>
    </row>
    <row r="24" spans="1:29" s="64" customFormat="1" ht="14.1" customHeight="1" x14ac:dyDescent="0.2">
      <c r="A24" s="190" t="s">
        <v>268</v>
      </c>
      <c r="B24" s="191"/>
      <c r="E24" s="322">
        <v>85063</v>
      </c>
      <c r="F24" s="323">
        <v>4085</v>
      </c>
      <c r="G24" s="324">
        <v>4642</v>
      </c>
      <c r="H24" s="322">
        <v>4931</v>
      </c>
      <c r="I24" s="323">
        <v>5654</v>
      </c>
      <c r="J24" s="324">
        <v>6402</v>
      </c>
      <c r="K24" s="325">
        <v>6160</v>
      </c>
      <c r="L24" s="323">
        <v>5814</v>
      </c>
      <c r="M24" s="325">
        <v>6587</v>
      </c>
      <c r="N24" s="322">
        <v>7106</v>
      </c>
      <c r="O24" s="323">
        <v>7714</v>
      </c>
      <c r="P24" s="324">
        <v>6548</v>
      </c>
      <c r="Q24" s="323">
        <v>5347</v>
      </c>
      <c r="R24" s="325">
        <v>4338</v>
      </c>
      <c r="S24" s="323">
        <v>3461</v>
      </c>
      <c r="T24" s="325">
        <v>2425</v>
      </c>
      <c r="U24" s="323">
        <v>1691</v>
      </c>
      <c r="V24" s="325">
        <v>1688</v>
      </c>
      <c r="W24" s="324"/>
      <c r="X24" s="327" t="s">
        <v>468</v>
      </c>
      <c r="Y24" s="325">
        <v>55</v>
      </c>
      <c r="Z24" s="323">
        <v>56</v>
      </c>
      <c r="AA24" s="323">
        <v>359</v>
      </c>
      <c r="AB24" s="194" t="s">
        <v>294</v>
      </c>
      <c r="AC24" s="195"/>
    </row>
    <row r="25" spans="1:29" s="64" customFormat="1" ht="14.1" customHeight="1" x14ac:dyDescent="0.2">
      <c r="A25" s="190" t="s">
        <v>269</v>
      </c>
      <c r="B25" s="191"/>
      <c r="E25" s="322">
        <v>162583</v>
      </c>
      <c r="F25" s="323">
        <v>8165</v>
      </c>
      <c r="G25" s="324">
        <v>8871</v>
      </c>
      <c r="H25" s="322">
        <v>9334</v>
      </c>
      <c r="I25" s="323">
        <v>10325</v>
      </c>
      <c r="J25" s="324">
        <v>14497</v>
      </c>
      <c r="K25" s="325">
        <v>12215</v>
      </c>
      <c r="L25" s="323">
        <v>11221</v>
      </c>
      <c r="M25" s="325">
        <v>12011</v>
      </c>
      <c r="N25" s="322">
        <v>12813</v>
      </c>
      <c r="O25" s="323">
        <v>13112</v>
      </c>
      <c r="P25" s="324">
        <v>12038</v>
      </c>
      <c r="Q25" s="323">
        <v>10082</v>
      </c>
      <c r="R25" s="325">
        <v>7388</v>
      </c>
      <c r="S25" s="323">
        <v>5802</v>
      </c>
      <c r="T25" s="325">
        <v>3651</v>
      </c>
      <c r="U25" s="323">
        <v>3066</v>
      </c>
      <c r="V25" s="325">
        <v>3228</v>
      </c>
      <c r="W25" s="324"/>
      <c r="X25" s="327" t="s">
        <v>468</v>
      </c>
      <c r="Y25" s="325">
        <v>223</v>
      </c>
      <c r="Z25" s="323">
        <v>736</v>
      </c>
      <c r="AA25" s="323">
        <v>3805</v>
      </c>
      <c r="AB25" s="190" t="s">
        <v>295</v>
      </c>
      <c r="AC25" s="195"/>
    </row>
    <row r="26" spans="1:29" s="64" customFormat="1" ht="14.1" customHeight="1" x14ac:dyDescent="0.2">
      <c r="A26" s="190" t="s">
        <v>270</v>
      </c>
      <c r="B26" s="191"/>
      <c r="E26" s="322">
        <v>132388</v>
      </c>
      <c r="F26" s="323">
        <v>7230</v>
      </c>
      <c r="G26" s="324">
        <v>8463</v>
      </c>
      <c r="H26" s="322">
        <v>8627</v>
      </c>
      <c r="I26" s="323">
        <v>9728</v>
      </c>
      <c r="J26" s="324">
        <v>10048</v>
      </c>
      <c r="K26" s="325">
        <v>9937</v>
      </c>
      <c r="L26" s="323">
        <v>9525</v>
      </c>
      <c r="M26" s="325">
        <v>10005</v>
      </c>
      <c r="N26" s="322">
        <v>10721</v>
      </c>
      <c r="O26" s="323">
        <v>10614</v>
      </c>
      <c r="P26" s="324">
        <v>8839</v>
      </c>
      <c r="Q26" s="323">
        <v>7098</v>
      </c>
      <c r="R26" s="325">
        <v>5305</v>
      </c>
      <c r="S26" s="323">
        <v>4821</v>
      </c>
      <c r="T26" s="325">
        <v>2917</v>
      </c>
      <c r="U26" s="323">
        <v>2176</v>
      </c>
      <c r="V26" s="325">
        <v>2489</v>
      </c>
      <c r="W26" s="324"/>
      <c r="X26" s="327" t="s">
        <v>468</v>
      </c>
      <c r="Y26" s="325">
        <v>322</v>
      </c>
      <c r="Z26" s="323">
        <v>227</v>
      </c>
      <c r="AA26" s="323">
        <v>3296</v>
      </c>
      <c r="AB26" s="190" t="s">
        <v>296</v>
      </c>
      <c r="AC26" s="195"/>
    </row>
    <row r="27" spans="1:29" s="64" customFormat="1" ht="14.1" customHeight="1" x14ac:dyDescent="0.2">
      <c r="A27" s="190" t="s">
        <v>271</v>
      </c>
      <c r="B27" s="191"/>
      <c r="E27" s="322">
        <v>33118</v>
      </c>
      <c r="F27" s="323">
        <v>1944</v>
      </c>
      <c r="G27" s="324">
        <v>2168</v>
      </c>
      <c r="H27" s="322">
        <v>2210</v>
      </c>
      <c r="I27" s="323">
        <v>2373</v>
      </c>
      <c r="J27" s="324">
        <v>2557</v>
      </c>
      <c r="K27" s="325">
        <v>2604</v>
      </c>
      <c r="L27" s="323">
        <v>2546</v>
      </c>
      <c r="M27" s="325">
        <v>2680</v>
      </c>
      <c r="N27" s="322">
        <v>2714</v>
      </c>
      <c r="O27" s="323">
        <v>2726</v>
      </c>
      <c r="P27" s="324">
        <v>2171</v>
      </c>
      <c r="Q27" s="323">
        <v>1802</v>
      </c>
      <c r="R27" s="325">
        <v>1315</v>
      </c>
      <c r="S27" s="323">
        <v>1204</v>
      </c>
      <c r="T27" s="325">
        <v>730</v>
      </c>
      <c r="U27" s="323">
        <v>536</v>
      </c>
      <c r="V27" s="325">
        <v>601</v>
      </c>
      <c r="W27" s="324"/>
      <c r="X27" s="327" t="s">
        <v>468</v>
      </c>
      <c r="Y27" s="325">
        <v>21</v>
      </c>
      <c r="Z27" s="323">
        <v>14</v>
      </c>
      <c r="AA27" s="323">
        <v>202</v>
      </c>
      <c r="AB27" s="194" t="s">
        <v>297</v>
      </c>
      <c r="AC27" s="195"/>
    </row>
    <row r="28" spans="1:29" s="64" customFormat="1" ht="14.1" customHeight="1" x14ac:dyDescent="0.2">
      <c r="A28" s="190" t="s">
        <v>272</v>
      </c>
      <c r="B28" s="191"/>
      <c r="E28" s="322">
        <v>46756</v>
      </c>
      <c r="F28" s="323">
        <v>2791</v>
      </c>
      <c r="G28" s="324">
        <v>3367</v>
      </c>
      <c r="H28" s="322">
        <v>3382</v>
      </c>
      <c r="I28" s="323">
        <v>3641</v>
      </c>
      <c r="J28" s="324">
        <v>3453</v>
      </c>
      <c r="K28" s="325">
        <v>3475</v>
      </c>
      <c r="L28" s="323">
        <v>3636</v>
      </c>
      <c r="M28" s="325">
        <v>3711</v>
      </c>
      <c r="N28" s="322">
        <v>3729</v>
      </c>
      <c r="O28" s="323">
        <v>3670</v>
      </c>
      <c r="P28" s="324">
        <v>2923</v>
      </c>
      <c r="Q28" s="323">
        <v>2377</v>
      </c>
      <c r="R28" s="325">
        <v>1849</v>
      </c>
      <c r="S28" s="323">
        <v>1499</v>
      </c>
      <c r="T28" s="325">
        <v>906</v>
      </c>
      <c r="U28" s="323">
        <v>642</v>
      </c>
      <c r="V28" s="325">
        <v>850</v>
      </c>
      <c r="W28" s="324"/>
      <c r="X28" s="327" t="s">
        <v>468</v>
      </c>
      <c r="Y28" s="325">
        <v>656</v>
      </c>
      <c r="Z28" s="323">
        <v>22</v>
      </c>
      <c r="AA28" s="323">
        <v>177</v>
      </c>
      <c r="AB28" s="194" t="s">
        <v>298</v>
      </c>
      <c r="AC28" s="195"/>
    </row>
    <row r="29" spans="1:29" s="64" customFormat="1" ht="14.1" customHeight="1" x14ac:dyDescent="0.2">
      <c r="A29" s="190" t="s">
        <v>273</v>
      </c>
      <c r="E29" s="322">
        <v>54303</v>
      </c>
      <c r="F29" s="323">
        <v>2821</v>
      </c>
      <c r="G29" s="324">
        <v>3322</v>
      </c>
      <c r="H29" s="322">
        <v>3563</v>
      </c>
      <c r="I29" s="323">
        <v>3947</v>
      </c>
      <c r="J29" s="324">
        <v>4166</v>
      </c>
      <c r="K29" s="325">
        <v>4001</v>
      </c>
      <c r="L29" s="323">
        <v>3939</v>
      </c>
      <c r="M29" s="325">
        <v>4359</v>
      </c>
      <c r="N29" s="322">
        <v>4805</v>
      </c>
      <c r="O29" s="323">
        <v>4677</v>
      </c>
      <c r="P29" s="324">
        <v>4041</v>
      </c>
      <c r="Q29" s="323">
        <v>2935</v>
      </c>
      <c r="R29" s="325">
        <v>2409</v>
      </c>
      <c r="S29" s="323">
        <v>1992</v>
      </c>
      <c r="T29" s="325">
        <v>1138</v>
      </c>
      <c r="U29" s="323">
        <v>887</v>
      </c>
      <c r="V29" s="325">
        <v>839</v>
      </c>
      <c r="W29" s="324"/>
      <c r="X29" s="327" t="s">
        <v>468</v>
      </c>
      <c r="Y29" s="325">
        <v>9</v>
      </c>
      <c r="Z29" s="323">
        <v>19</v>
      </c>
      <c r="AA29" s="323">
        <v>434</v>
      </c>
      <c r="AB29" s="190" t="s">
        <v>299</v>
      </c>
      <c r="AC29" s="195"/>
    </row>
    <row r="30" spans="1:29" s="64" customFormat="1" ht="14.1" customHeight="1" x14ac:dyDescent="0.2">
      <c r="A30" s="190" t="s">
        <v>274</v>
      </c>
      <c r="B30" s="47"/>
      <c r="E30" s="322">
        <v>27391</v>
      </c>
      <c r="F30" s="323">
        <v>1481</v>
      </c>
      <c r="G30" s="324">
        <v>1652</v>
      </c>
      <c r="H30" s="322">
        <v>1706</v>
      </c>
      <c r="I30" s="323">
        <v>1958</v>
      </c>
      <c r="J30" s="324">
        <v>2139</v>
      </c>
      <c r="K30" s="325">
        <v>2139</v>
      </c>
      <c r="L30" s="323">
        <v>1980</v>
      </c>
      <c r="M30" s="325">
        <v>2131</v>
      </c>
      <c r="N30" s="322">
        <v>2277</v>
      </c>
      <c r="O30" s="323">
        <v>2323</v>
      </c>
      <c r="P30" s="324">
        <v>1909</v>
      </c>
      <c r="Q30" s="323">
        <v>1534</v>
      </c>
      <c r="R30" s="325">
        <v>1249</v>
      </c>
      <c r="S30" s="323">
        <v>1054</v>
      </c>
      <c r="T30" s="325">
        <v>651</v>
      </c>
      <c r="U30" s="323">
        <v>485</v>
      </c>
      <c r="V30" s="325">
        <v>475</v>
      </c>
      <c r="W30" s="324"/>
      <c r="X30" s="327" t="s">
        <v>468</v>
      </c>
      <c r="Y30" s="325">
        <v>27</v>
      </c>
      <c r="Z30" s="323">
        <v>7</v>
      </c>
      <c r="AA30" s="323">
        <v>214</v>
      </c>
      <c r="AB30" s="194" t="s">
        <v>300</v>
      </c>
      <c r="AC30" s="47"/>
    </row>
    <row r="31" spans="1:29" s="64" customFormat="1" ht="14.1" customHeight="1" x14ac:dyDescent="0.2">
      <c r="A31" s="190" t="s">
        <v>275</v>
      </c>
      <c r="E31" s="322">
        <v>54696</v>
      </c>
      <c r="F31" s="323">
        <v>3454</v>
      </c>
      <c r="G31" s="324">
        <v>4078</v>
      </c>
      <c r="H31" s="322">
        <v>4031</v>
      </c>
      <c r="I31" s="323">
        <v>4352</v>
      </c>
      <c r="J31" s="324">
        <v>4441</v>
      </c>
      <c r="K31" s="325">
        <v>4125</v>
      </c>
      <c r="L31" s="323">
        <v>4232</v>
      </c>
      <c r="M31" s="325">
        <v>4338</v>
      </c>
      <c r="N31" s="322">
        <v>4263</v>
      </c>
      <c r="O31" s="323">
        <v>4058</v>
      </c>
      <c r="P31" s="324">
        <v>3183</v>
      </c>
      <c r="Q31" s="323">
        <v>2530</v>
      </c>
      <c r="R31" s="325">
        <v>1818</v>
      </c>
      <c r="S31" s="323">
        <v>1662</v>
      </c>
      <c r="T31" s="325">
        <v>1044</v>
      </c>
      <c r="U31" s="323">
        <v>659</v>
      </c>
      <c r="V31" s="325">
        <v>778</v>
      </c>
      <c r="W31" s="324"/>
      <c r="X31" s="327" t="s">
        <v>468</v>
      </c>
      <c r="Y31" s="325">
        <v>737</v>
      </c>
      <c r="Z31" s="323">
        <v>27</v>
      </c>
      <c r="AA31" s="323">
        <v>886</v>
      </c>
      <c r="AB31" s="194" t="s">
        <v>301</v>
      </c>
      <c r="AC31" s="47"/>
    </row>
    <row r="32" spans="1:29" s="64" customFormat="1" ht="14.1" customHeight="1" x14ac:dyDescent="0.2">
      <c r="A32" s="192" t="s">
        <v>438</v>
      </c>
      <c r="E32" s="322">
        <v>29064</v>
      </c>
      <c r="F32" s="323">
        <v>1669</v>
      </c>
      <c r="G32" s="324">
        <v>1916</v>
      </c>
      <c r="H32" s="322">
        <v>2011</v>
      </c>
      <c r="I32" s="323">
        <v>2073</v>
      </c>
      <c r="J32" s="324">
        <v>2305</v>
      </c>
      <c r="K32" s="325">
        <v>2167</v>
      </c>
      <c r="L32" s="323">
        <v>2241</v>
      </c>
      <c r="M32" s="325">
        <v>2620</v>
      </c>
      <c r="N32" s="322">
        <v>2497</v>
      </c>
      <c r="O32" s="323">
        <v>2460</v>
      </c>
      <c r="P32" s="324">
        <v>2030</v>
      </c>
      <c r="Q32" s="323">
        <v>1500</v>
      </c>
      <c r="R32" s="325">
        <v>1167</v>
      </c>
      <c r="S32" s="323">
        <v>929</v>
      </c>
      <c r="T32" s="325">
        <v>597</v>
      </c>
      <c r="U32" s="323">
        <v>388</v>
      </c>
      <c r="V32" s="325">
        <v>444</v>
      </c>
      <c r="W32" s="324"/>
      <c r="X32" s="327" t="s">
        <v>468</v>
      </c>
      <c r="Y32" s="325">
        <v>10</v>
      </c>
      <c r="Z32" s="323">
        <v>12</v>
      </c>
      <c r="AA32" s="323">
        <v>28</v>
      </c>
      <c r="AB32" s="196" t="s">
        <v>302</v>
      </c>
      <c r="AC32" s="47"/>
    </row>
    <row r="33" spans="1:29" s="64" customFormat="1" ht="14.1" customHeight="1" x14ac:dyDescent="0.2">
      <c r="A33" s="190" t="s">
        <v>277</v>
      </c>
      <c r="E33" s="322">
        <v>27114</v>
      </c>
      <c r="F33" s="323">
        <v>1699</v>
      </c>
      <c r="G33" s="324">
        <v>1842</v>
      </c>
      <c r="H33" s="326">
        <v>1762</v>
      </c>
      <c r="I33" s="323">
        <v>1873</v>
      </c>
      <c r="J33" s="326">
        <v>2167</v>
      </c>
      <c r="K33" s="323">
        <v>2291</v>
      </c>
      <c r="L33" s="325">
        <v>2036</v>
      </c>
      <c r="M33" s="323">
        <v>2193</v>
      </c>
      <c r="N33" s="325">
        <v>2147</v>
      </c>
      <c r="O33" s="323">
        <v>2257</v>
      </c>
      <c r="P33" s="325">
        <v>1979</v>
      </c>
      <c r="Q33" s="323">
        <v>1418</v>
      </c>
      <c r="R33" s="325">
        <v>1091</v>
      </c>
      <c r="S33" s="323">
        <v>852</v>
      </c>
      <c r="T33" s="325">
        <v>500</v>
      </c>
      <c r="U33" s="323">
        <v>421</v>
      </c>
      <c r="V33" s="325">
        <v>460</v>
      </c>
      <c r="W33" s="324"/>
      <c r="X33" s="327" t="s">
        <v>468</v>
      </c>
      <c r="Y33" s="325">
        <v>15</v>
      </c>
      <c r="Z33" s="323">
        <v>14</v>
      </c>
      <c r="AA33" s="323">
        <v>97</v>
      </c>
      <c r="AB33" s="197" t="s">
        <v>303</v>
      </c>
      <c r="AC33" s="47"/>
    </row>
    <row r="34" spans="1:29" s="64" customFormat="1" ht="14.1" customHeight="1" x14ac:dyDescent="0.2">
      <c r="A34" s="190" t="s">
        <v>278</v>
      </c>
      <c r="E34" s="322">
        <v>37950</v>
      </c>
      <c r="F34" s="323">
        <v>2241</v>
      </c>
      <c r="G34" s="324">
        <v>2602</v>
      </c>
      <c r="H34" s="322">
        <v>2620</v>
      </c>
      <c r="I34" s="323">
        <v>2825</v>
      </c>
      <c r="J34" s="324">
        <v>2890</v>
      </c>
      <c r="K34" s="325">
        <v>2821</v>
      </c>
      <c r="L34" s="323">
        <v>2654</v>
      </c>
      <c r="M34" s="325">
        <v>2559</v>
      </c>
      <c r="N34" s="322">
        <v>2919</v>
      </c>
      <c r="O34" s="323">
        <v>3123</v>
      </c>
      <c r="P34" s="324">
        <v>2567</v>
      </c>
      <c r="Q34" s="323">
        <v>2089</v>
      </c>
      <c r="R34" s="325">
        <v>1606</v>
      </c>
      <c r="S34" s="323">
        <v>1309</v>
      </c>
      <c r="T34" s="325">
        <v>885</v>
      </c>
      <c r="U34" s="323">
        <v>608</v>
      </c>
      <c r="V34" s="325">
        <v>749</v>
      </c>
      <c r="W34" s="324"/>
      <c r="X34" s="327" t="s">
        <v>468</v>
      </c>
      <c r="Y34" s="325">
        <v>700</v>
      </c>
      <c r="Z34" s="323">
        <v>17</v>
      </c>
      <c r="AA34" s="323">
        <v>166</v>
      </c>
      <c r="AB34" s="193" t="s">
        <v>304</v>
      </c>
      <c r="AC34" s="47"/>
    </row>
    <row r="35" spans="1:29" s="64" customFormat="1" ht="14.1" customHeight="1" x14ac:dyDescent="0.2">
      <c r="A35" s="193" t="s">
        <v>279</v>
      </c>
      <c r="E35" s="322">
        <v>27911</v>
      </c>
      <c r="F35" s="323">
        <v>1572</v>
      </c>
      <c r="G35" s="324">
        <v>1769</v>
      </c>
      <c r="H35" s="326">
        <v>1771</v>
      </c>
      <c r="I35" s="323">
        <v>1875</v>
      </c>
      <c r="J35" s="326">
        <v>2121</v>
      </c>
      <c r="K35" s="323">
        <v>2139</v>
      </c>
      <c r="L35" s="325">
        <v>1991</v>
      </c>
      <c r="M35" s="323">
        <v>2303</v>
      </c>
      <c r="N35" s="325">
        <v>2371</v>
      </c>
      <c r="O35" s="323">
        <v>2477</v>
      </c>
      <c r="P35" s="325">
        <v>1955</v>
      </c>
      <c r="Q35" s="323">
        <v>1540</v>
      </c>
      <c r="R35" s="325">
        <v>1142</v>
      </c>
      <c r="S35" s="323">
        <v>1043</v>
      </c>
      <c r="T35" s="325">
        <v>649</v>
      </c>
      <c r="U35" s="323">
        <v>516</v>
      </c>
      <c r="V35" s="325">
        <v>529</v>
      </c>
      <c r="W35" s="324"/>
      <c r="X35" s="327" t="s">
        <v>468</v>
      </c>
      <c r="Y35" s="325">
        <v>14</v>
      </c>
      <c r="Z35" s="323">
        <v>11</v>
      </c>
      <c r="AA35" s="323">
        <v>123</v>
      </c>
      <c r="AB35" s="193" t="s">
        <v>305</v>
      </c>
      <c r="AC35" s="47"/>
    </row>
    <row r="36" spans="1:29" s="64" customFormat="1" ht="14.1" customHeight="1" x14ac:dyDescent="0.2">
      <c r="A36" s="190" t="s">
        <v>280</v>
      </c>
      <c r="E36" s="322">
        <v>31167</v>
      </c>
      <c r="F36" s="323">
        <v>1748</v>
      </c>
      <c r="G36" s="324">
        <v>1927</v>
      </c>
      <c r="H36" s="322">
        <v>2025</v>
      </c>
      <c r="I36" s="323">
        <v>2228</v>
      </c>
      <c r="J36" s="324">
        <v>2457</v>
      </c>
      <c r="K36" s="325">
        <v>2381</v>
      </c>
      <c r="L36" s="323">
        <v>2110</v>
      </c>
      <c r="M36" s="325">
        <v>2469</v>
      </c>
      <c r="N36" s="322">
        <v>2647</v>
      </c>
      <c r="O36" s="323">
        <v>2559</v>
      </c>
      <c r="P36" s="324">
        <v>2219</v>
      </c>
      <c r="Q36" s="323">
        <v>1762</v>
      </c>
      <c r="R36" s="325">
        <v>1408</v>
      </c>
      <c r="S36" s="323">
        <v>1087</v>
      </c>
      <c r="T36" s="325">
        <v>686</v>
      </c>
      <c r="U36" s="323">
        <v>517</v>
      </c>
      <c r="V36" s="325">
        <v>574</v>
      </c>
      <c r="W36" s="324"/>
      <c r="X36" s="327" t="s">
        <v>468</v>
      </c>
      <c r="Y36" s="325">
        <v>29</v>
      </c>
      <c r="Z36" s="323">
        <v>20</v>
      </c>
      <c r="AA36" s="323">
        <v>314</v>
      </c>
      <c r="AB36" s="193" t="s">
        <v>306</v>
      </c>
      <c r="AC36" s="47"/>
    </row>
    <row r="37" spans="1:29" s="64" customFormat="1" ht="14.1" customHeight="1" x14ac:dyDescent="0.2">
      <c r="A37" s="190" t="s">
        <v>281</v>
      </c>
      <c r="E37" s="322">
        <v>33201</v>
      </c>
      <c r="F37" s="323">
        <v>1901</v>
      </c>
      <c r="G37" s="324">
        <v>2318</v>
      </c>
      <c r="H37" s="322">
        <v>2390</v>
      </c>
      <c r="I37" s="323">
        <v>2386</v>
      </c>
      <c r="J37" s="324">
        <v>2499</v>
      </c>
      <c r="K37" s="325">
        <v>2755</v>
      </c>
      <c r="L37" s="323">
        <v>2643</v>
      </c>
      <c r="M37" s="325">
        <v>2840</v>
      </c>
      <c r="N37" s="322">
        <v>2756</v>
      </c>
      <c r="O37" s="323">
        <v>2589</v>
      </c>
      <c r="P37" s="324">
        <v>2246</v>
      </c>
      <c r="Q37" s="323">
        <v>1750</v>
      </c>
      <c r="R37" s="325">
        <v>1238</v>
      </c>
      <c r="S37" s="323">
        <v>1030</v>
      </c>
      <c r="T37" s="325">
        <v>586</v>
      </c>
      <c r="U37" s="323">
        <v>469</v>
      </c>
      <c r="V37" s="325">
        <v>482</v>
      </c>
      <c r="W37" s="324"/>
      <c r="X37" s="327" t="s">
        <v>468</v>
      </c>
      <c r="Y37" s="325">
        <v>19</v>
      </c>
      <c r="Z37" s="323">
        <v>39</v>
      </c>
      <c r="AA37" s="323">
        <v>265</v>
      </c>
      <c r="AB37" s="190" t="s">
        <v>307</v>
      </c>
      <c r="AC37" s="197"/>
    </row>
    <row r="38" spans="1:29" s="46" customFormat="1" ht="6" customHeight="1" x14ac:dyDescent="0.25">
      <c r="A38" s="65"/>
      <c r="B38" s="65"/>
      <c r="C38" s="65"/>
      <c r="D38" s="65"/>
      <c r="E38" s="66"/>
      <c r="F38" s="67"/>
      <c r="G38" s="68"/>
      <c r="H38" s="66"/>
      <c r="I38" s="67"/>
      <c r="J38" s="68"/>
      <c r="K38" s="69"/>
      <c r="L38" s="67"/>
      <c r="M38" s="69"/>
      <c r="N38" s="66"/>
      <c r="O38" s="67"/>
      <c r="P38" s="68"/>
      <c r="Q38" s="67"/>
      <c r="R38" s="69"/>
      <c r="S38" s="67"/>
      <c r="T38" s="69"/>
      <c r="U38" s="67"/>
      <c r="V38" s="69"/>
      <c r="W38" s="68"/>
      <c r="X38" s="69"/>
      <c r="Y38" s="67"/>
      <c r="Z38" s="67"/>
      <c r="AA38" s="67"/>
      <c r="AB38" s="55"/>
      <c r="AC38" s="55"/>
    </row>
    <row r="39" spans="1:29" s="46" customFormat="1" ht="3.75" customHeight="1" x14ac:dyDescent="0.25">
      <c r="AB39" s="47"/>
      <c r="AC39" s="47"/>
    </row>
    <row r="40" spans="1:29" s="8" customFormat="1" ht="14.1" customHeight="1" x14ac:dyDescent="0.25">
      <c r="A40" s="8" t="s">
        <v>156</v>
      </c>
      <c r="R40" s="8" t="s">
        <v>194</v>
      </c>
    </row>
    <row r="41" spans="1:29" s="8" customFormat="1" ht="14.1" customHeight="1" x14ac:dyDescent="0.25">
      <c r="A41" s="8" t="s">
        <v>111</v>
      </c>
      <c r="R41" s="8" t="s">
        <v>110</v>
      </c>
    </row>
    <row r="42" spans="1:29" s="46" customFormat="1" ht="20.25" customHeight="1" x14ac:dyDescent="0.25"/>
  </sheetData>
  <mergeCells count="9">
    <mergeCell ref="V8:W8"/>
    <mergeCell ref="F4:AA4"/>
    <mergeCell ref="AB10:AC10"/>
    <mergeCell ref="A10:D10"/>
    <mergeCell ref="AB4:AC8"/>
    <mergeCell ref="V6:W6"/>
    <mergeCell ref="V7:W7"/>
    <mergeCell ref="V5:W5"/>
    <mergeCell ref="A4:D8"/>
  </mergeCells>
  <phoneticPr fontId="3" type="noConversion"/>
  <pageMargins left="0.19685039370078741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53"/>
  <sheetViews>
    <sheetView showGridLines="0" view="pageBreakPreview" zoomScale="110" zoomScaleNormal="100" zoomScaleSheetLayoutView="110" workbookViewId="0">
      <selection activeCell="E24" sqref="E24"/>
    </sheetView>
  </sheetViews>
  <sheetFormatPr defaultRowHeight="18.75" x14ac:dyDescent="0.3"/>
  <cols>
    <col min="1" max="1" width="1.7109375" style="5" customWidth="1"/>
    <col min="2" max="2" width="5.7109375" style="5" customWidth="1"/>
    <col min="3" max="3" width="4.28515625" style="5" customWidth="1"/>
    <col min="4" max="4" width="13.140625" style="5" customWidth="1"/>
    <col min="5" max="5" width="12.7109375" style="5" customWidth="1"/>
    <col min="6" max="6" width="12.85546875" style="5" customWidth="1"/>
    <col min="7" max="12" width="11.7109375" style="5" customWidth="1"/>
    <col min="13" max="13" width="2" style="5" customWidth="1"/>
    <col min="14" max="14" width="19.140625" style="5" customWidth="1"/>
    <col min="15" max="15" width="2.28515625" style="4" customWidth="1"/>
    <col min="16" max="16" width="4.140625" style="5" customWidth="1"/>
    <col min="17" max="16384" width="9.140625" style="5"/>
  </cols>
  <sheetData>
    <row r="1" spans="1:18" s="1" customFormat="1" x14ac:dyDescent="0.3">
      <c r="B1" s="1" t="s">
        <v>0</v>
      </c>
      <c r="C1" s="2">
        <v>1.4</v>
      </c>
      <c r="D1" s="1" t="s">
        <v>422</v>
      </c>
      <c r="O1" s="27"/>
    </row>
    <row r="2" spans="1:18" s="3" customFormat="1" x14ac:dyDescent="0.3">
      <c r="B2" s="1" t="s">
        <v>145</v>
      </c>
      <c r="C2" s="2">
        <v>1.4</v>
      </c>
      <c r="D2" s="1" t="s">
        <v>423</v>
      </c>
      <c r="O2" s="28"/>
    </row>
    <row r="3" spans="1:18" s="3" customFormat="1" ht="6" customHeight="1" x14ac:dyDescent="0.3">
      <c r="C3" s="2"/>
      <c r="O3" s="28"/>
    </row>
    <row r="4" spans="1:18" s="8" customFormat="1" ht="27" customHeight="1" x14ac:dyDescent="0.25">
      <c r="A4" s="418" t="s">
        <v>143</v>
      </c>
      <c r="B4" s="419"/>
      <c r="C4" s="419"/>
      <c r="D4" s="420"/>
      <c r="E4" s="126"/>
      <c r="F4" s="126" t="s">
        <v>215</v>
      </c>
      <c r="G4" s="425" t="s">
        <v>216</v>
      </c>
      <c r="H4" s="426"/>
      <c r="I4" s="426"/>
      <c r="J4" s="426"/>
      <c r="K4" s="426"/>
      <c r="L4" s="427"/>
      <c r="M4" s="428" t="s">
        <v>142</v>
      </c>
      <c r="N4" s="419"/>
      <c r="O4" s="25"/>
    </row>
    <row r="5" spans="1:18" s="8" customFormat="1" ht="21" customHeight="1" x14ac:dyDescent="0.25">
      <c r="A5" s="421"/>
      <c r="B5" s="421"/>
      <c r="C5" s="421"/>
      <c r="D5" s="422"/>
      <c r="E5" s="123"/>
      <c r="F5" s="122" t="s">
        <v>218</v>
      </c>
      <c r="G5" s="127"/>
      <c r="H5" s="104"/>
      <c r="I5" s="104"/>
      <c r="K5" s="123"/>
      <c r="L5" s="123"/>
      <c r="M5" s="429"/>
      <c r="N5" s="431"/>
      <c r="O5" s="25"/>
    </row>
    <row r="6" spans="1:18" s="8" customFormat="1" ht="21" customHeight="1" x14ac:dyDescent="0.25">
      <c r="A6" s="421"/>
      <c r="B6" s="421"/>
      <c r="C6" s="421"/>
      <c r="D6" s="422"/>
      <c r="E6" s="123"/>
      <c r="F6" s="123" t="s">
        <v>220</v>
      </c>
      <c r="H6" s="114"/>
      <c r="I6" s="114"/>
      <c r="J6" s="123" t="s">
        <v>221</v>
      </c>
      <c r="K6" s="123"/>
      <c r="L6" s="123"/>
      <c r="M6" s="429"/>
      <c r="N6" s="431"/>
      <c r="O6" s="25"/>
    </row>
    <row r="7" spans="1:18" s="8" customFormat="1" ht="21" customHeight="1" x14ac:dyDescent="0.25">
      <c r="A7" s="421"/>
      <c r="B7" s="421"/>
      <c r="C7" s="421"/>
      <c r="D7" s="422"/>
      <c r="E7" s="123" t="s">
        <v>217</v>
      </c>
      <c r="F7" s="123" t="s">
        <v>223</v>
      </c>
      <c r="G7" s="122"/>
      <c r="H7" s="123"/>
      <c r="I7" s="123"/>
      <c r="J7" s="112" t="s">
        <v>227</v>
      </c>
      <c r="K7" s="123"/>
      <c r="L7" s="123"/>
      <c r="M7" s="429"/>
      <c r="N7" s="431"/>
    </row>
    <row r="8" spans="1:18" s="8" customFormat="1" ht="21" customHeight="1" x14ac:dyDescent="0.25">
      <c r="A8" s="421"/>
      <c r="B8" s="421"/>
      <c r="C8" s="421"/>
      <c r="D8" s="422"/>
      <c r="E8" s="123" t="s">
        <v>219</v>
      </c>
      <c r="F8" s="123" t="s">
        <v>231</v>
      </c>
      <c r="G8" s="122" t="s">
        <v>224</v>
      </c>
      <c r="H8" s="123" t="s">
        <v>225</v>
      </c>
      <c r="I8" s="123" t="s">
        <v>226</v>
      </c>
      <c r="J8" s="123" t="s">
        <v>234</v>
      </c>
      <c r="K8" s="123"/>
      <c r="L8" s="123"/>
      <c r="M8" s="429"/>
      <c r="N8" s="431"/>
    </row>
    <row r="9" spans="1:18" s="8" customFormat="1" ht="21" customHeight="1" x14ac:dyDescent="0.25">
      <c r="A9" s="421"/>
      <c r="B9" s="421"/>
      <c r="C9" s="421"/>
      <c r="D9" s="422"/>
      <c r="E9" s="123" t="s">
        <v>222</v>
      </c>
      <c r="F9" s="123" t="s">
        <v>235</v>
      </c>
      <c r="G9" s="122" t="s">
        <v>232</v>
      </c>
      <c r="H9" s="122" t="s">
        <v>233</v>
      </c>
      <c r="I9" s="123" t="s">
        <v>234</v>
      </c>
      <c r="J9" s="123" t="s">
        <v>236</v>
      </c>
      <c r="K9" s="123" t="s">
        <v>228</v>
      </c>
      <c r="L9" s="123" t="s">
        <v>229</v>
      </c>
      <c r="M9" s="429"/>
      <c r="N9" s="431"/>
    </row>
    <row r="10" spans="1:18" s="9" customFormat="1" ht="21" customHeight="1" x14ac:dyDescent="0.25">
      <c r="A10" s="423"/>
      <c r="B10" s="423"/>
      <c r="C10" s="423"/>
      <c r="D10" s="424"/>
      <c r="E10" s="124" t="s">
        <v>230</v>
      </c>
      <c r="F10" s="124" t="s">
        <v>237</v>
      </c>
      <c r="G10" s="124" t="s">
        <v>241</v>
      </c>
      <c r="H10" s="124" t="s">
        <v>241</v>
      </c>
      <c r="I10" s="124" t="s">
        <v>241</v>
      </c>
      <c r="J10" s="124" t="s">
        <v>238</v>
      </c>
      <c r="K10" s="124" t="s">
        <v>234</v>
      </c>
      <c r="L10" s="124" t="s">
        <v>242</v>
      </c>
      <c r="M10" s="430"/>
      <c r="N10" s="423"/>
      <c r="O10" s="107"/>
    </row>
    <row r="11" spans="1:18" s="107" customFormat="1" ht="3.75" customHeight="1" x14ac:dyDescent="0.3">
      <c r="A11" s="128"/>
      <c r="B11" s="128"/>
      <c r="C11" s="128"/>
      <c r="D11" s="128"/>
      <c r="E11" s="123"/>
      <c r="F11" s="123"/>
      <c r="G11" s="112"/>
      <c r="H11" s="112"/>
      <c r="I11" s="111"/>
      <c r="J11" s="123"/>
      <c r="K11" s="111"/>
      <c r="L11" s="106"/>
      <c r="M11" s="433" t="s">
        <v>7</v>
      </c>
      <c r="N11" s="434"/>
    </row>
    <row r="12" spans="1:18" s="3" customFormat="1" ht="17.25" customHeight="1" x14ac:dyDescent="0.3">
      <c r="A12" s="432" t="s">
        <v>72</v>
      </c>
      <c r="B12" s="432"/>
      <c r="C12" s="432"/>
      <c r="D12" s="432"/>
      <c r="E12" s="328">
        <v>16112.605</v>
      </c>
      <c r="F12" s="242" t="s">
        <v>468</v>
      </c>
      <c r="G12" s="329">
        <v>1</v>
      </c>
      <c r="H12" s="329">
        <v>4</v>
      </c>
      <c r="I12" s="330">
        <v>54</v>
      </c>
      <c r="J12" s="242">
        <v>179</v>
      </c>
      <c r="K12" s="330">
        <v>219</v>
      </c>
      <c r="L12" s="219">
        <v>2704</v>
      </c>
      <c r="M12" s="167" t="s">
        <v>283</v>
      </c>
      <c r="N12" s="435" t="s">
        <v>7</v>
      </c>
      <c r="O12" s="435"/>
      <c r="P12" s="28"/>
      <c r="Q12" s="28"/>
    </row>
    <row r="13" spans="1:18" s="8" customFormat="1" ht="17.25" customHeight="1" x14ac:dyDescent="0.3">
      <c r="A13" s="144" t="s">
        <v>257</v>
      </c>
      <c r="B13" s="241"/>
      <c r="C13" s="25"/>
      <c r="D13" s="25"/>
      <c r="E13" s="244">
        <v>406.38499999999999</v>
      </c>
      <c r="F13" s="331">
        <v>0</v>
      </c>
      <c r="G13" s="332">
        <v>1</v>
      </c>
      <c r="H13" s="332">
        <v>1</v>
      </c>
      <c r="I13" s="333">
        <v>3</v>
      </c>
      <c r="J13" s="331">
        <v>8</v>
      </c>
      <c r="K13" s="333">
        <v>12</v>
      </c>
      <c r="L13" s="331">
        <v>155</v>
      </c>
      <c r="N13" s="149" t="s">
        <v>283</v>
      </c>
      <c r="O13" s="25"/>
      <c r="P13" s="25"/>
      <c r="Q13" s="25"/>
      <c r="R13" s="181"/>
    </row>
    <row r="14" spans="1:18" s="8" customFormat="1" ht="17.25" customHeight="1" x14ac:dyDescent="0.3">
      <c r="A14" s="144" t="s">
        <v>258</v>
      </c>
      <c r="B14" s="241"/>
      <c r="C14" s="25"/>
      <c r="D14" s="25"/>
      <c r="E14" s="243">
        <v>1310</v>
      </c>
      <c r="F14" s="331">
        <v>83</v>
      </c>
      <c r="G14" s="332">
        <v>0</v>
      </c>
      <c r="H14" s="332">
        <v>0</v>
      </c>
      <c r="I14" s="333">
        <v>1</v>
      </c>
      <c r="J14" s="331">
        <v>11</v>
      </c>
      <c r="K14" s="333">
        <v>11</v>
      </c>
      <c r="L14" s="331">
        <v>121</v>
      </c>
      <c r="M14" s="167" t="s">
        <v>284</v>
      </c>
      <c r="O14" s="25"/>
      <c r="P14" s="25"/>
      <c r="Q14" s="25"/>
      <c r="R14" s="182"/>
    </row>
    <row r="15" spans="1:18" s="8" customFormat="1" ht="17.25" customHeight="1" x14ac:dyDescent="0.3">
      <c r="A15" s="144" t="s">
        <v>259</v>
      </c>
      <c r="B15" s="241"/>
      <c r="C15" s="25"/>
      <c r="D15" s="25"/>
      <c r="E15" s="243">
        <v>901.8</v>
      </c>
      <c r="F15" s="331">
        <v>99</v>
      </c>
      <c r="G15" s="332">
        <v>0</v>
      </c>
      <c r="H15" s="332">
        <v>0</v>
      </c>
      <c r="I15" s="333">
        <v>1</v>
      </c>
      <c r="J15" s="331">
        <v>5</v>
      </c>
      <c r="K15" s="333">
        <v>5</v>
      </c>
      <c r="L15" s="331">
        <v>52</v>
      </c>
      <c r="M15" s="167" t="s">
        <v>285</v>
      </c>
      <c r="O15" s="25"/>
      <c r="P15" s="25"/>
      <c r="Q15" s="25"/>
      <c r="R15" s="182"/>
    </row>
    <row r="16" spans="1:18" s="8" customFormat="1" ht="17.25" customHeight="1" x14ac:dyDescent="0.3">
      <c r="A16" s="144" t="s">
        <v>260</v>
      </c>
      <c r="B16" s="241"/>
      <c r="C16" s="25"/>
      <c r="D16" s="25"/>
      <c r="E16" s="244">
        <v>772.81899999999996</v>
      </c>
      <c r="F16" s="331">
        <v>39</v>
      </c>
      <c r="G16" s="332">
        <v>0</v>
      </c>
      <c r="H16" s="332">
        <v>0</v>
      </c>
      <c r="I16" s="333">
        <v>3</v>
      </c>
      <c r="J16" s="331">
        <v>16</v>
      </c>
      <c r="K16" s="333">
        <v>18</v>
      </c>
      <c r="L16" s="331">
        <v>183</v>
      </c>
      <c r="M16" s="168" t="s">
        <v>286</v>
      </c>
      <c r="O16" s="25"/>
      <c r="P16" s="25"/>
      <c r="Q16" s="25"/>
      <c r="R16" s="182"/>
    </row>
    <row r="17" spans="1:18" s="8" customFormat="1" ht="17.25" customHeight="1" x14ac:dyDescent="0.3">
      <c r="A17" s="144" t="s">
        <v>261</v>
      </c>
      <c r="B17" s="241"/>
      <c r="C17" s="25"/>
      <c r="D17" s="25"/>
      <c r="E17" s="244">
        <v>522.16099999999994</v>
      </c>
      <c r="F17" s="331">
        <v>104</v>
      </c>
      <c r="G17" s="332">
        <v>0</v>
      </c>
      <c r="H17" s="332">
        <v>0</v>
      </c>
      <c r="I17" s="333">
        <v>6</v>
      </c>
      <c r="J17" s="331">
        <v>4</v>
      </c>
      <c r="K17" s="333">
        <v>9</v>
      </c>
      <c r="L17" s="331">
        <v>123</v>
      </c>
      <c r="M17" s="168" t="s">
        <v>287</v>
      </c>
      <c r="O17" s="25"/>
      <c r="P17" s="25"/>
      <c r="Q17" s="25"/>
      <c r="R17" s="182"/>
    </row>
    <row r="18" spans="1:18" s="8" customFormat="1" ht="17.25" customHeight="1" x14ac:dyDescent="0.3">
      <c r="A18" s="144" t="s">
        <v>262</v>
      </c>
      <c r="B18" s="241"/>
      <c r="C18" s="25"/>
      <c r="D18" s="25"/>
      <c r="E18" s="334">
        <v>1416</v>
      </c>
      <c r="F18" s="331">
        <v>45</v>
      </c>
      <c r="G18" s="332">
        <v>0</v>
      </c>
      <c r="H18" s="332">
        <v>1</v>
      </c>
      <c r="I18" s="333">
        <v>4</v>
      </c>
      <c r="J18" s="331">
        <v>14</v>
      </c>
      <c r="K18" s="333">
        <v>16</v>
      </c>
      <c r="L18" s="331">
        <v>243</v>
      </c>
      <c r="M18" s="168" t="s">
        <v>288</v>
      </c>
      <c r="O18" s="25"/>
      <c r="P18" s="25"/>
      <c r="Q18" s="25"/>
      <c r="R18" s="182"/>
    </row>
    <row r="19" spans="1:18" s="8" customFormat="1" ht="17.25" customHeight="1" x14ac:dyDescent="0.3">
      <c r="A19" s="144" t="s">
        <v>263</v>
      </c>
      <c r="B19" s="25"/>
      <c r="C19" s="25"/>
      <c r="D19" s="25"/>
      <c r="E19" s="243">
        <v>632</v>
      </c>
      <c r="F19" s="331">
        <v>100</v>
      </c>
      <c r="G19" s="332">
        <v>0</v>
      </c>
      <c r="H19" s="332">
        <v>0</v>
      </c>
      <c r="I19" s="333">
        <v>2</v>
      </c>
      <c r="J19" s="331">
        <v>5</v>
      </c>
      <c r="K19" s="333">
        <v>6</v>
      </c>
      <c r="L19" s="331">
        <v>78</v>
      </c>
      <c r="M19" s="167" t="s">
        <v>289</v>
      </c>
      <c r="O19" s="25"/>
      <c r="P19" s="25"/>
      <c r="Q19" s="25"/>
      <c r="R19" s="182"/>
    </row>
    <row r="20" spans="1:18" s="8" customFormat="1" ht="17.25" customHeight="1" x14ac:dyDescent="0.3">
      <c r="A20" s="144" t="s">
        <v>264</v>
      </c>
      <c r="B20" s="25"/>
      <c r="C20" s="25"/>
      <c r="D20" s="25"/>
      <c r="E20" s="243">
        <v>845.5</v>
      </c>
      <c r="F20" s="331">
        <v>110</v>
      </c>
      <c r="G20" s="332">
        <v>0</v>
      </c>
      <c r="H20" s="332">
        <v>0</v>
      </c>
      <c r="I20" s="333">
        <v>3</v>
      </c>
      <c r="J20" s="331">
        <v>5</v>
      </c>
      <c r="K20" s="333">
        <v>7</v>
      </c>
      <c r="L20" s="331">
        <v>102</v>
      </c>
      <c r="M20" s="168" t="s">
        <v>290</v>
      </c>
      <c r="O20" s="25"/>
      <c r="P20" s="25"/>
      <c r="Q20" s="25"/>
      <c r="R20" s="183"/>
    </row>
    <row r="21" spans="1:18" s="8" customFormat="1" ht="17.25" customHeight="1" x14ac:dyDescent="0.3">
      <c r="A21" s="144" t="s">
        <v>265</v>
      </c>
      <c r="B21" s="25"/>
      <c r="C21" s="25"/>
      <c r="D21" s="25"/>
      <c r="E21" s="334">
        <v>1402</v>
      </c>
      <c r="F21" s="331">
        <v>86</v>
      </c>
      <c r="G21" s="332">
        <v>0</v>
      </c>
      <c r="H21" s="332">
        <v>0</v>
      </c>
      <c r="I21" s="333">
        <v>3</v>
      </c>
      <c r="J21" s="331">
        <v>6</v>
      </c>
      <c r="K21" s="333">
        <v>8</v>
      </c>
      <c r="L21" s="331">
        <v>127</v>
      </c>
      <c r="M21" s="167" t="s">
        <v>291</v>
      </c>
      <c r="O21" s="25"/>
      <c r="P21" s="25"/>
      <c r="Q21" s="25"/>
      <c r="R21" s="183"/>
    </row>
    <row r="22" spans="1:18" s="8" customFormat="1" ht="17.25" customHeight="1" x14ac:dyDescent="0.3">
      <c r="A22" s="144" t="s">
        <v>266</v>
      </c>
      <c r="B22" s="25"/>
      <c r="C22" s="25"/>
      <c r="D22" s="25"/>
      <c r="E22" s="334">
        <v>1306</v>
      </c>
      <c r="F22" s="331">
        <v>46</v>
      </c>
      <c r="G22" s="332">
        <v>0</v>
      </c>
      <c r="H22" s="332">
        <v>0</v>
      </c>
      <c r="I22" s="333">
        <v>1</v>
      </c>
      <c r="J22" s="331">
        <v>22</v>
      </c>
      <c r="K22" s="333">
        <v>23</v>
      </c>
      <c r="L22" s="331">
        <v>234</v>
      </c>
      <c r="M22" s="169" t="s">
        <v>292</v>
      </c>
      <c r="O22" s="25"/>
      <c r="P22" s="25"/>
      <c r="Q22" s="25"/>
      <c r="R22" s="183"/>
    </row>
    <row r="23" spans="1:18" s="8" customFormat="1" ht="17.25" customHeight="1" x14ac:dyDescent="0.3">
      <c r="A23" s="144" t="s">
        <v>267</v>
      </c>
      <c r="B23" s="25"/>
      <c r="C23" s="25"/>
      <c r="D23" s="25"/>
      <c r="E23" s="243">
        <v>320</v>
      </c>
      <c r="F23" s="331">
        <v>78</v>
      </c>
      <c r="G23" s="332">
        <v>0</v>
      </c>
      <c r="H23" s="332">
        <v>0</v>
      </c>
      <c r="I23" s="333">
        <v>1</v>
      </c>
      <c r="J23" s="331">
        <v>5</v>
      </c>
      <c r="K23" s="333">
        <v>5</v>
      </c>
      <c r="L23" s="331">
        <v>75</v>
      </c>
      <c r="M23" s="169" t="s">
        <v>293</v>
      </c>
      <c r="O23" s="25"/>
      <c r="P23" s="25"/>
      <c r="Q23" s="25"/>
      <c r="R23" s="183"/>
    </row>
    <row r="24" spans="1:18" s="8" customFormat="1" ht="17.25" customHeight="1" x14ac:dyDescent="0.3">
      <c r="A24" s="144" t="s">
        <v>268</v>
      </c>
      <c r="B24" s="25"/>
      <c r="C24" s="25"/>
      <c r="D24" s="25"/>
      <c r="E24" s="244">
        <v>917.53700000000003</v>
      </c>
      <c r="F24" s="331">
        <v>34</v>
      </c>
      <c r="G24" s="332">
        <v>0</v>
      </c>
      <c r="H24" s="332">
        <v>0</v>
      </c>
      <c r="I24" s="333">
        <v>1</v>
      </c>
      <c r="J24" s="331">
        <v>14</v>
      </c>
      <c r="K24" s="333">
        <v>14</v>
      </c>
      <c r="L24" s="331">
        <v>158</v>
      </c>
      <c r="M24" s="170" t="s">
        <v>294</v>
      </c>
      <c r="O24" s="25"/>
      <c r="P24" s="25"/>
      <c r="Q24" s="25"/>
      <c r="R24" s="183"/>
    </row>
    <row r="25" spans="1:18" s="8" customFormat="1" ht="17.25" customHeight="1" x14ac:dyDescent="0.3">
      <c r="A25" s="144" t="s">
        <v>269</v>
      </c>
      <c r="B25" s="25"/>
      <c r="C25" s="25"/>
      <c r="D25" s="25"/>
      <c r="E25" s="243">
        <v>584</v>
      </c>
      <c r="F25" s="331">
        <v>2</v>
      </c>
      <c r="G25" s="332">
        <v>0</v>
      </c>
      <c r="H25" s="332">
        <v>1</v>
      </c>
      <c r="I25" s="333">
        <v>7</v>
      </c>
      <c r="J25" s="331">
        <v>9</v>
      </c>
      <c r="K25" s="333">
        <v>16</v>
      </c>
      <c r="L25" s="331">
        <v>192</v>
      </c>
      <c r="M25" s="169" t="s">
        <v>295</v>
      </c>
      <c r="O25" s="25"/>
      <c r="P25" s="25"/>
      <c r="Q25" s="25"/>
      <c r="R25" s="183"/>
    </row>
    <row r="26" spans="1:18" s="8" customFormat="1" ht="17.25" customHeight="1" x14ac:dyDescent="0.3">
      <c r="A26" s="144" t="s">
        <v>270</v>
      </c>
      <c r="B26" s="25"/>
      <c r="C26" s="25"/>
      <c r="D26" s="25"/>
      <c r="E26" s="243">
        <v>939</v>
      </c>
      <c r="F26" s="331">
        <v>45</v>
      </c>
      <c r="G26" s="332">
        <v>0</v>
      </c>
      <c r="H26" s="332">
        <v>1</v>
      </c>
      <c r="I26" s="333">
        <v>4</v>
      </c>
      <c r="J26" s="331">
        <v>10</v>
      </c>
      <c r="K26" s="333">
        <v>14</v>
      </c>
      <c r="L26" s="331">
        <v>180</v>
      </c>
      <c r="M26" s="169" t="s">
        <v>296</v>
      </c>
      <c r="O26" s="25"/>
      <c r="P26" s="25"/>
      <c r="Q26" s="25"/>
      <c r="R26" s="183"/>
    </row>
    <row r="27" spans="1:18" s="8" customFormat="1" ht="17.25" customHeight="1" x14ac:dyDescent="0.3">
      <c r="A27" s="144" t="s">
        <v>271</v>
      </c>
      <c r="B27" s="241"/>
      <c r="C27" s="25"/>
      <c r="D27" s="25"/>
      <c r="E27" s="243">
        <v>303</v>
      </c>
      <c r="F27" s="331">
        <v>32</v>
      </c>
      <c r="G27" s="332">
        <v>0</v>
      </c>
      <c r="H27" s="332">
        <v>0</v>
      </c>
      <c r="I27" s="333">
        <v>1</v>
      </c>
      <c r="J27" s="331">
        <v>6</v>
      </c>
      <c r="K27" s="333">
        <v>6</v>
      </c>
      <c r="L27" s="331">
        <v>59</v>
      </c>
      <c r="M27" s="170" t="s">
        <v>297</v>
      </c>
      <c r="O27" s="25"/>
      <c r="P27" s="25"/>
      <c r="Q27" s="25"/>
      <c r="R27" s="183"/>
    </row>
    <row r="28" spans="1:18" s="8" customFormat="1" ht="17.25" customHeight="1" x14ac:dyDescent="0.3">
      <c r="A28" s="144" t="s">
        <v>272</v>
      </c>
      <c r="B28" s="241"/>
      <c r="C28" s="25"/>
      <c r="D28" s="25"/>
      <c r="E28" s="243">
        <v>505.15</v>
      </c>
      <c r="F28" s="331">
        <v>99</v>
      </c>
      <c r="G28" s="332">
        <v>0</v>
      </c>
      <c r="H28" s="332">
        <v>0</v>
      </c>
      <c r="I28" s="333">
        <v>1</v>
      </c>
      <c r="J28" s="331">
        <v>6</v>
      </c>
      <c r="K28" s="333">
        <v>6</v>
      </c>
      <c r="L28" s="331">
        <v>71</v>
      </c>
      <c r="M28" s="170" t="s">
        <v>298</v>
      </c>
      <c r="O28" s="25"/>
      <c r="P28" s="25"/>
      <c r="Q28" s="25"/>
      <c r="R28" s="182"/>
    </row>
    <row r="29" spans="1:18" s="8" customFormat="1" ht="17.25" customHeight="1" x14ac:dyDescent="0.3">
      <c r="A29" s="144" t="s">
        <v>273</v>
      </c>
      <c r="B29" s="241"/>
      <c r="C29" s="25"/>
      <c r="D29" s="25"/>
      <c r="E29" s="243">
        <v>416</v>
      </c>
      <c r="F29" s="331">
        <v>28</v>
      </c>
      <c r="G29" s="332">
        <v>0</v>
      </c>
      <c r="H29" s="332">
        <v>0</v>
      </c>
      <c r="I29" s="333">
        <v>1</v>
      </c>
      <c r="J29" s="331">
        <v>8</v>
      </c>
      <c r="K29" s="333">
        <v>9</v>
      </c>
      <c r="L29" s="331">
        <v>108</v>
      </c>
      <c r="M29" s="169" t="s">
        <v>299</v>
      </c>
      <c r="O29" s="25"/>
      <c r="P29" s="25"/>
      <c r="Q29" s="25"/>
    </row>
    <row r="30" spans="1:18" s="8" customFormat="1" ht="3.75" customHeight="1" x14ac:dyDescent="0.25">
      <c r="A30" s="25"/>
      <c r="B30" s="25"/>
      <c r="C30" s="25"/>
      <c r="D30" s="25"/>
      <c r="E30" s="113"/>
      <c r="F30" s="114"/>
      <c r="G30" s="115" t="s">
        <v>468</v>
      </c>
      <c r="H30" s="115"/>
      <c r="I30" s="25"/>
      <c r="J30" s="114"/>
      <c r="K30" s="25"/>
      <c r="L30" s="114"/>
      <c r="M30" s="25"/>
      <c r="O30" s="25"/>
      <c r="P30" s="25"/>
      <c r="Q30" s="25"/>
    </row>
    <row r="31" spans="1:18" s="8" customFormat="1" ht="3.75" customHeight="1" x14ac:dyDescent="0.3">
      <c r="M31" s="1"/>
      <c r="N31" s="1"/>
      <c r="O31" s="25"/>
    </row>
    <row r="32" spans="1:18" x14ac:dyDescent="0.3">
      <c r="A32" s="1"/>
      <c r="B32" s="1" t="s">
        <v>0</v>
      </c>
      <c r="C32" s="2">
        <v>1.4</v>
      </c>
      <c r="D32" s="1" t="s">
        <v>469</v>
      </c>
      <c r="E32" s="1"/>
      <c r="F32" s="1"/>
      <c r="G32" s="1"/>
      <c r="H32" s="1"/>
      <c r="I32" s="1"/>
      <c r="J32" s="1"/>
      <c r="K32" s="1"/>
      <c r="L32" s="1"/>
      <c r="M32" s="3"/>
      <c r="N32" s="3"/>
      <c r="O32" s="27"/>
      <c r="P32" s="1"/>
    </row>
    <row r="33" spans="1:16" x14ac:dyDescent="0.3">
      <c r="A33" s="3"/>
      <c r="B33" s="1" t="s">
        <v>145</v>
      </c>
      <c r="C33" s="2">
        <v>1.4</v>
      </c>
      <c r="D33" s="1" t="s">
        <v>470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28"/>
      <c r="P33" s="3"/>
    </row>
    <row r="34" spans="1:16" x14ac:dyDescent="0.3">
      <c r="A34" s="3"/>
      <c r="B34" s="3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28"/>
      <c r="P34" s="3"/>
    </row>
    <row r="35" spans="1:16" x14ac:dyDescent="0.3">
      <c r="A35" s="418" t="s">
        <v>143</v>
      </c>
      <c r="B35" s="419"/>
      <c r="C35" s="419"/>
      <c r="D35" s="420"/>
      <c r="E35" s="126"/>
      <c r="F35" s="126" t="s">
        <v>215</v>
      </c>
      <c r="G35" s="425" t="s">
        <v>216</v>
      </c>
      <c r="H35" s="426"/>
      <c r="I35" s="426"/>
      <c r="J35" s="426"/>
      <c r="K35" s="426"/>
      <c r="L35" s="427"/>
      <c r="M35" s="428" t="s">
        <v>142</v>
      </c>
      <c r="N35" s="419"/>
      <c r="O35" s="25"/>
      <c r="P35" s="8"/>
    </row>
    <row r="36" spans="1:16" x14ac:dyDescent="0.3">
      <c r="A36" s="421"/>
      <c r="B36" s="421"/>
      <c r="C36" s="421"/>
      <c r="D36" s="422"/>
      <c r="E36" s="123"/>
      <c r="F36" s="122" t="s">
        <v>218</v>
      </c>
      <c r="G36" s="127"/>
      <c r="H36" s="104"/>
      <c r="I36" s="104"/>
      <c r="J36" s="8"/>
      <c r="K36" s="123"/>
      <c r="L36" s="123"/>
      <c r="M36" s="429"/>
      <c r="N36" s="421"/>
      <c r="O36" s="25"/>
      <c r="P36" s="8"/>
    </row>
    <row r="37" spans="1:16" x14ac:dyDescent="0.3">
      <c r="A37" s="421"/>
      <c r="B37" s="421"/>
      <c r="C37" s="421"/>
      <c r="D37" s="422"/>
      <c r="E37" s="123"/>
      <c r="F37" s="123" t="s">
        <v>220</v>
      </c>
      <c r="G37" s="8"/>
      <c r="H37" s="114"/>
      <c r="I37" s="114"/>
      <c r="J37" s="123" t="s">
        <v>221</v>
      </c>
      <c r="K37" s="123"/>
      <c r="L37" s="123"/>
      <c r="M37" s="429"/>
      <c r="N37" s="421"/>
      <c r="O37" s="25"/>
      <c r="P37" s="8"/>
    </row>
    <row r="38" spans="1:16" x14ac:dyDescent="0.3">
      <c r="A38" s="421"/>
      <c r="B38" s="421"/>
      <c r="C38" s="421"/>
      <c r="D38" s="422"/>
      <c r="E38" s="123" t="s">
        <v>217</v>
      </c>
      <c r="F38" s="123" t="s">
        <v>223</v>
      </c>
      <c r="G38" s="122"/>
      <c r="H38" s="123"/>
      <c r="I38" s="123"/>
      <c r="J38" s="153" t="s">
        <v>227</v>
      </c>
      <c r="K38" s="123"/>
      <c r="L38" s="123"/>
      <c r="M38" s="429"/>
      <c r="N38" s="421"/>
      <c r="O38" s="8"/>
      <c r="P38" s="8"/>
    </row>
    <row r="39" spans="1:16" x14ac:dyDescent="0.3">
      <c r="A39" s="421"/>
      <c r="B39" s="421"/>
      <c r="C39" s="421"/>
      <c r="D39" s="422"/>
      <c r="E39" s="123" t="s">
        <v>219</v>
      </c>
      <c r="F39" s="123" t="s">
        <v>231</v>
      </c>
      <c r="G39" s="122" t="s">
        <v>224</v>
      </c>
      <c r="H39" s="123" t="s">
        <v>225</v>
      </c>
      <c r="I39" s="123" t="s">
        <v>226</v>
      </c>
      <c r="J39" s="123" t="s">
        <v>234</v>
      </c>
      <c r="K39" s="123"/>
      <c r="L39" s="123"/>
      <c r="M39" s="429"/>
      <c r="N39" s="421"/>
      <c r="O39" s="8"/>
      <c r="P39" s="8"/>
    </row>
    <row r="40" spans="1:16" x14ac:dyDescent="0.3">
      <c r="A40" s="421"/>
      <c r="B40" s="421"/>
      <c r="C40" s="421"/>
      <c r="D40" s="422"/>
      <c r="E40" s="123" t="s">
        <v>222</v>
      </c>
      <c r="F40" s="123" t="s">
        <v>235</v>
      </c>
      <c r="G40" s="122" t="s">
        <v>232</v>
      </c>
      <c r="H40" s="122" t="s">
        <v>233</v>
      </c>
      <c r="I40" s="123" t="s">
        <v>234</v>
      </c>
      <c r="J40" s="123" t="s">
        <v>236</v>
      </c>
      <c r="K40" s="123" t="s">
        <v>228</v>
      </c>
      <c r="L40" s="123" t="s">
        <v>229</v>
      </c>
      <c r="M40" s="429"/>
      <c r="N40" s="421"/>
      <c r="O40" s="8"/>
      <c r="P40" s="8"/>
    </row>
    <row r="41" spans="1:16" x14ac:dyDescent="0.3">
      <c r="A41" s="423"/>
      <c r="B41" s="423"/>
      <c r="C41" s="423"/>
      <c r="D41" s="424"/>
      <c r="E41" s="124" t="s">
        <v>230</v>
      </c>
      <c r="F41" s="124" t="s">
        <v>237</v>
      </c>
      <c r="G41" s="124" t="s">
        <v>241</v>
      </c>
      <c r="H41" s="124" t="s">
        <v>241</v>
      </c>
      <c r="I41" s="124" t="s">
        <v>241</v>
      </c>
      <c r="J41" s="124" t="s">
        <v>238</v>
      </c>
      <c r="K41" s="124" t="s">
        <v>234</v>
      </c>
      <c r="L41" s="124" t="s">
        <v>242</v>
      </c>
      <c r="M41" s="430"/>
      <c r="N41" s="423"/>
      <c r="O41" s="107"/>
      <c r="P41" s="9"/>
    </row>
    <row r="42" spans="1:16" x14ac:dyDescent="0.3">
      <c r="A42" s="144" t="s">
        <v>274</v>
      </c>
      <c r="B42" s="240"/>
      <c r="C42" s="121"/>
      <c r="D42" s="121"/>
      <c r="E42" s="335">
        <v>235</v>
      </c>
      <c r="F42" s="336">
        <v>35</v>
      </c>
      <c r="G42" s="337">
        <v>0</v>
      </c>
      <c r="H42" s="337">
        <v>0</v>
      </c>
      <c r="I42" s="338">
        <v>0</v>
      </c>
      <c r="J42" s="336">
        <v>4</v>
      </c>
      <c r="K42" s="338">
        <v>4</v>
      </c>
      <c r="L42" s="336">
        <v>47</v>
      </c>
      <c r="M42" s="170" t="s">
        <v>300</v>
      </c>
      <c r="N42" s="15"/>
      <c r="O42" s="107"/>
      <c r="P42" s="107"/>
    </row>
    <row r="43" spans="1:16" x14ac:dyDescent="0.3">
      <c r="A43" s="144" t="s">
        <v>275</v>
      </c>
      <c r="B43" s="241"/>
      <c r="C43" s="25"/>
      <c r="D43" s="25"/>
      <c r="E43" s="339">
        <v>706.31</v>
      </c>
      <c r="F43" s="340">
        <v>71</v>
      </c>
      <c r="G43" s="101">
        <v>0</v>
      </c>
      <c r="H43" s="101">
        <v>0</v>
      </c>
      <c r="I43" s="146">
        <v>2</v>
      </c>
      <c r="J43" s="340">
        <v>5</v>
      </c>
      <c r="K43" s="146">
        <v>6</v>
      </c>
      <c r="L43" s="340">
        <v>76</v>
      </c>
      <c r="M43" s="170" t="s">
        <v>301</v>
      </c>
      <c r="N43" s="15"/>
      <c r="O43" s="28"/>
      <c r="P43" s="3"/>
    </row>
    <row r="44" spans="1:16" x14ac:dyDescent="0.3">
      <c r="A44" s="147" t="s">
        <v>276</v>
      </c>
      <c r="B44" s="241"/>
      <c r="C44" s="25"/>
      <c r="D44" s="25"/>
      <c r="E44" s="341">
        <v>307</v>
      </c>
      <c r="F44" s="342">
        <v>78</v>
      </c>
      <c r="G44" s="343">
        <v>0</v>
      </c>
      <c r="H44" s="343">
        <v>0</v>
      </c>
      <c r="I44" s="344">
        <v>0</v>
      </c>
      <c r="J44" s="342">
        <v>5</v>
      </c>
      <c r="K44" s="344">
        <v>5</v>
      </c>
      <c r="L44" s="342">
        <v>52</v>
      </c>
      <c r="M44" s="171" t="s">
        <v>302</v>
      </c>
      <c r="N44" s="15"/>
      <c r="O44" s="25"/>
      <c r="P44" s="8"/>
    </row>
    <row r="45" spans="1:16" x14ac:dyDescent="0.3">
      <c r="A45" s="144" t="s">
        <v>277</v>
      </c>
      <c r="B45" s="25"/>
      <c r="C45" s="25"/>
      <c r="D45" s="25"/>
      <c r="E45" s="341">
        <v>229</v>
      </c>
      <c r="F45" s="342">
        <v>39</v>
      </c>
      <c r="G45" s="343">
        <v>0</v>
      </c>
      <c r="H45" s="343">
        <v>0</v>
      </c>
      <c r="I45" s="344">
        <v>3</v>
      </c>
      <c r="J45" s="342">
        <v>1</v>
      </c>
      <c r="K45" s="344">
        <v>3</v>
      </c>
      <c r="L45" s="342">
        <v>35</v>
      </c>
      <c r="M45" s="172" t="s">
        <v>303</v>
      </c>
      <c r="N45" s="8"/>
      <c r="O45" s="25"/>
      <c r="P45" s="8"/>
    </row>
    <row r="46" spans="1:16" x14ac:dyDescent="0.3">
      <c r="A46" s="144" t="s">
        <v>278</v>
      </c>
      <c r="B46" s="25"/>
      <c r="C46" s="25"/>
      <c r="D46" s="25"/>
      <c r="E46" s="345">
        <v>194.839</v>
      </c>
      <c r="F46" s="342">
        <v>93</v>
      </c>
      <c r="G46" s="343">
        <v>0</v>
      </c>
      <c r="H46" s="343">
        <v>0</v>
      </c>
      <c r="I46" s="344">
        <v>0</v>
      </c>
      <c r="J46" s="342">
        <v>4</v>
      </c>
      <c r="K46" s="344">
        <v>4</v>
      </c>
      <c r="L46" s="342">
        <v>64</v>
      </c>
      <c r="M46" s="169" t="s">
        <v>304</v>
      </c>
      <c r="N46" s="8"/>
      <c r="O46" s="25"/>
      <c r="P46" s="8"/>
    </row>
    <row r="47" spans="1:16" x14ac:dyDescent="0.3">
      <c r="A47" s="148" t="s">
        <v>279</v>
      </c>
      <c r="B47" s="25"/>
      <c r="C47" s="25"/>
      <c r="D47" s="25"/>
      <c r="E47" s="341">
        <v>284</v>
      </c>
      <c r="F47" s="342">
        <v>27</v>
      </c>
      <c r="G47" s="343">
        <v>0</v>
      </c>
      <c r="H47" s="343">
        <v>0</v>
      </c>
      <c r="I47" s="344">
        <v>1</v>
      </c>
      <c r="J47" s="342">
        <v>3</v>
      </c>
      <c r="K47" s="344">
        <v>4</v>
      </c>
      <c r="L47" s="342">
        <v>55</v>
      </c>
      <c r="M47" s="169" t="s">
        <v>305</v>
      </c>
      <c r="N47" s="8"/>
      <c r="O47" s="25"/>
      <c r="P47" s="8"/>
    </row>
    <row r="48" spans="1:16" x14ac:dyDescent="0.3">
      <c r="A48" s="144" t="s">
        <v>280</v>
      </c>
      <c r="B48" s="25"/>
      <c r="C48" s="25"/>
      <c r="D48" s="25"/>
      <c r="E48" s="341">
        <v>270</v>
      </c>
      <c r="F48" s="342">
        <v>23</v>
      </c>
      <c r="G48" s="343">
        <v>0</v>
      </c>
      <c r="H48" s="343">
        <v>0</v>
      </c>
      <c r="I48" s="344">
        <v>3</v>
      </c>
      <c r="J48" s="342">
        <v>1</v>
      </c>
      <c r="K48" s="344">
        <v>4</v>
      </c>
      <c r="L48" s="342">
        <v>59</v>
      </c>
      <c r="M48" s="169" t="s">
        <v>306</v>
      </c>
      <c r="N48" s="8"/>
      <c r="O48" s="25"/>
      <c r="P48" s="8"/>
    </row>
    <row r="49" spans="1:16" x14ac:dyDescent="0.3">
      <c r="A49" s="144" t="s">
        <v>281</v>
      </c>
      <c r="B49" s="25"/>
      <c r="C49" s="25"/>
      <c r="D49" s="25"/>
      <c r="E49" s="341">
        <v>386.5</v>
      </c>
      <c r="F49" s="342">
        <v>96</v>
      </c>
      <c r="G49" s="343">
        <v>0</v>
      </c>
      <c r="H49" s="343">
        <v>0</v>
      </c>
      <c r="I49" s="344">
        <v>2</v>
      </c>
      <c r="J49" s="342">
        <v>2</v>
      </c>
      <c r="K49" s="344">
        <v>4</v>
      </c>
      <c r="L49" s="342">
        <v>55</v>
      </c>
      <c r="M49" s="169" t="s">
        <v>307</v>
      </c>
      <c r="N49" s="8"/>
      <c r="O49" s="25"/>
      <c r="P49" s="8"/>
    </row>
    <row r="50" spans="1:16" ht="6" customHeight="1" x14ac:dyDescent="0.3">
      <c r="A50" s="117"/>
      <c r="B50" s="117"/>
      <c r="C50" s="117"/>
      <c r="D50" s="120"/>
      <c r="E50" s="118"/>
      <c r="F50" s="119"/>
      <c r="G50" s="120"/>
      <c r="H50" s="120"/>
      <c r="I50" s="117"/>
      <c r="J50" s="119"/>
      <c r="K50" s="117"/>
      <c r="L50" s="119"/>
      <c r="M50" s="118"/>
      <c r="N50" s="117"/>
      <c r="O50" s="25"/>
      <c r="P50" s="8"/>
    </row>
    <row r="51" spans="1:16" ht="6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25"/>
      <c r="N51" s="8"/>
      <c r="O51" s="25"/>
      <c r="P51" s="8"/>
    </row>
    <row r="52" spans="1:16" x14ac:dyDescent="0.3">
      <c r="A52" s="8"/>
      <c r="B52" s="8" t="s">
        <v>424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x14ac:dyDescent="0.3">
      <c r="A53" s="8"/>
      <c r="B53" s="8" t="s">
        <v>425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</sheetData>
  <mergeCells count="9">
    <mergeCell ref="A35:D41"/>
    <mergeCell ref="G35:L35"/>
    <mergeCell ref="M35:N41"/>
    <mergeCell ref="A4:D10"/>
    <mergeCell ref="G4:L4"/>
    <mergeCell ref="M4:N10"/>
    <mergeCell ref="A12:D12"/>
    <mergeCell ref="M11:N11"/>
    <mergeCell ref="N12:O12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4"/>
  <sheetViews>
    <sheetView showGridLines="0" view="pageBreakPreview" zoomScaleNormal="100" zoomScaleSheetLayoutView="100" workbookViewId="0">
      <selection activeCell="Q10" sqref="Q10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42578125" style="222" bestFit="1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9.7109375" style="4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1" customFormat="1" x14ac:dyDescent="0.3">
      <c r="B1" s="1" t="s">
        <v>0</v>
      </c>
      <c r="C1" s="2">
        <v>1.5</v>
      </c>
      <c r="D1" s="1" t="s">
        <v>426</v>
      </c>
      <c r="M1" s="27"/>
    </row>
    <row r="2" spans="1:13" s="3" customFormat="1" x14ac:dyDescent="0.3">
      <c r="B2" s="1" t="s">
        <v>145</v>
      </c>
      <c r="C2" s="2">
        <v>1.5</v>
      </c>
      <c r="D2" s="1" t="s">
        <v>427</v>
      </c>
      <c r="M2" s="28"/>
    </row>
    <row r="3" spans="1:13" ht="6" customHeight="1" x14ac:dyDescent="0.3">
      <c r="A3" s="4"/>
      <c r="B3" s="4"/>
      <c r="C3" s="221"/>
      <c r="D3" s="4"/>
      <c r="E3" s="4"/>
      <c r="F3" s="4"/>
      <c r="G3" s="4"/>
      <c r="H3" s="4"/>
    </row>
    <row r="4" spans="1:13" s="8" customFormat="1" ht="21.75" customHeight="1" x14ac:dyDescent="0.25">
      <c r="A4" s="378" t="s">
        <v>34</v>
      </c>
      <c r="B4" s="378"/>
      <c r="C4" s="378"/>
      <c r="D4" s="437"/>
      <c r="E4" s="436" t="s">
        <v>133</v>
      </c>
      <c r="F4" s="436"/>
      <c r="G4" s="436"/>
      <c r="H4" s="436"/>
      <c r="I4" s="436" t="s">
        <v>138</v>
      </c>
      <c r="J4" s="436"/>
      <c r="K4" s="436"/>
      <c r="L4" s="436"/>
      <c r="M4" s="377" t="s">
        <v>44</v>
      </c>
    </row>
    <row r="5" spans="1:13" s="8" customFormat="1" ht="21" customHeight="1" x14ac:dyDescent="0.3">
      <c r="A5" s="380"/>
      <c r="B5" s="380"/>
      <c r="C5" s="380"/>
      <c r="D5" s="438"/>
      <c r="E5" s="89" t="s">
        <v>134</v>
      </c>
      <c r="F5" s="89" t="s">
        <v>135</v>
      </c>
      <c r="G5" s="89" t="s">
        <v>136</v>
      </c>
      <c r="H5" s="89" t="s">
        <v>137</v>
      </c>
      <c r="I5" s="89" t="s">
        <v>177</v>
      </c>
      <c r="J5" s="89" t="s">
        <v>159</v>
      </c>
      <c r="K5" s="89" t="s">
        <v>160</v>
      </c>
      <c r="L5" s="89" t="s">
        <v>161</v>
      </c>
      <c r="M5" s="379"/>
    </row>
    <row r="6" spans="1:13" s="8" customFormat="1" ht="17.25" x14ac:dyDescent="0.25">
      <c r="A6" s="382"/>
      <c r="B6" s="382"/>
      <c r="C6" s="382"/>
      <c r="D6" s="439"/>
      <c r="E6" s="90" t="s">
        <v>243</v>
      </c>
      <c r="F6" s="90" t="s">
        <v>174</v>
      </c>
      <c r="G6" s="90" t="s">
        <v>195</v>
      </c>
      <c r="H6" s="90" t="s">
        <v>196</v>
      </c>
      <c r="I6" s="90" t="s">
        <v>176</v>
      </c>
      <c r="J6" s="90" t="s">
        <v>175</v>
      </c>
      <c r="K6" s="90" t="s">
        <v>195</v>
      </c>
      <c r="L6" s="90" t="s">
        <v>196</v>
      </c>
      <c r="M6" s="381"/>
    </row>
    <row r="7" spans="1:13" s="8" customFormat="1" ht="6" customHeight="1" x14ac:dyDescent="0.3">
      <c r="A7" s="375"/>
      <c r="B7" s="375"/>
      <c r="C7" s="375"/>
      <c r="D7" s="376"/>
      <c r="E7" s="77"/>
      <c r="F7" s="77"/>
      <c r="G7" s="77"/>
      <c r="H7" s="77"/>
      <c r="I7" s="77"/>
      <c r="J7" s="77"/>
      <c r="K7" s="77"/>
      <c r="L7" s="77"/>
      <c r="M7" s="91"/>
    </row>
    <row r="8" spans="1:13" s="8" customFormat="1" ht="17.25" x14ac:dyDescent="0.3">
      <c r="A8" s="35">
        <v>2552</v>
      </c>
      <c r="B8" s="35"/>
      <c r="C8" s="146">
        <v>2551</v>
      </c>
      <c r="D8" s="35"/>
      <c r="E8" s="223">
        <v>20837</v>
      </c>
      <c r="F8" s="224">
        <v>9983</v>
      </c>
      <c r="G8" s="223">
        <v>176</v>
      </c>
      <c r="H8" s="223">
        <v>2</v>
      </c>
      <c r="I8" s="230">
        <v>11.605427711001068</v>
      </c>
      <c r="J8" s="231">
        <v>5.56</v>
      </c>
      <c r="K8" s="231">
        <v>8.4465134136391988</v>
      </c>
      <c r="L8" s="231">
        <v>9.598310697317272</v>
      </c>
      <c r="M8" s="202">
        <v>2008</v>
      </c>
    </row>
    <row r="9" spans="1:13" s="29" customFormat="1" ht="24" customHeight="1" x14ac:dyDescent="0.3">
      <c r="A9" s="35"/>
      <c r="B9" s="35"/>
      <c r="C9" s="204">
        <v>2552</v>
      </c>
      <c r="E9" s="225">
        <v>20670</v>
      </c>
      <c r="F9" s="226">
        <v>10374</v>
      </c>
      <c r="G9" s="223">
        <v>85</v>
      </c>
      <c r="H9" s="223">
        <v>0</v>
      </c>
      <c r="I9" s="230">
        <v>11.459434046993104</v>
      </c>
      <c r="J9" s="231">
        <v>5.75</v>
      </c>
      <c r="K9" s="231">
        <v>4.3551775375313833</v>
      </c>
      <c r="L9" s="231">
        <v>0</v>
      </c>
      <c r="M9" s="202">
        <v>2009</v>
      </c>
    </row>
    <row r="10" spans="1:13" s="29" customFormat="1" ht="24" customHeight="1" x14ac:dyDescent="0.3">
      <c r="A10" s="35"/>
      <c r="B10" s="37"/>
      <c r="C10" s="204">
        <v>2553</v>
      </c>
      <c r="E10" s="225">
        <v>20555</v>
      </c>
      <c r="F10" s="227">
        <v>10495</v>
      </c>
      <c r="G10" s="223">
        <v>75</v>
      </c>
      <c r="H10" s="223">
        <v>1</v>
      </c>
      <c r="I10" s="230">
        <v>11.34</v>
      </c>
      <c r="J10" s="231">
        <v>5.78</v>
      </c>
      <c r="K10" s="231">
        <v>3.65</v>
      </c>
      <c r="L10" s="231">
        <v>4.8600000000000003</v>
      </c>
      <c r="M10" s="202">
        <v>2010</v>
      </c>
    </row>
    <row r="11" spans="1:13" s="29" customFormat="1" ht="21" customHeight="1" x14ac:dyDescent="0.3">
      <c r="C11" s="204">
        <v>2554</v>
      </c>
      <c r="E11" s="225">
        <v>21768</v>
      </c>
      <c r="F11" s="228">
        <v>11034</v>
      </c>
      <c r="G11" s="225">
        <v>202</v>
      </c>
      <c r="H11" s="225">
        <v>0</v>
      </c>
      <c r="I11" s="232">
        <v>11.98</v>
      </c>
      <c r="J11" s="232">
        <v>6.07</v>
      </c>
      <c r="K11" s="230">
        <v>9.27</v>
      </c>
      <c r="L11" s="230">
        <v>0</v>
      </c>
      <c r="M11" s="202">
        <v>2011</v>
      </c>
    </row>
    <row r="12" spans="1:13" s="29" customFormat="1" ht="21" customHeight="1" x14ac:dyDescent="0.3">
      <c r="C12" s="204">
        <v>2555</v>
      </c>
      <c r="E12" s="225">
        <v>21410</v>
      </c>
      <c r="F12" s="228">
        <v>10949</v>
      </c>
      <c r="G12" s="225">
        <v>190</v>
      </c>
      <c r="H12" s="225">
        <v>1</v>
      </c>
      <c r="I12" s="230">
        <v>11.72</v>
      </c>
      <c r="J12" s="230">
        <v>5.99</v>
      </c>
      <c r="K12" s="230">
        <v>8.8699999999999992</v>
      </c>
      <c r="L12" s="230">
        <v>4.67</v>
      </c>
      <c r="M12" s="202">
        <v>2012</v>
      </c>
    </row>
    <row r="13" spans="1:13" s="29" customFormat="1" ht="21" customHeight="1" x14ac:dyDescent="0.3">
      <c r="C13" s="204">
        <v>2556</v>
      </c>
      <c r="E13" s="225">
        <v>20085</v>
      </c>
      <c r="F13" s="228">
        <v>11616</v>
      </c>
      <c r="G13" s="225">
        <v>194</v>
      </c>
      <c r="H13" s="225">
        <v>0</v>
      </c>
      <c r="I13" s="230">
        <v>10.94</v>
      </c>
      <c r="J13" s="230">
        <v>6.32</v>
      </c>
      <c r="K13" s="230">
        <v>9.66</v>
      </c>
      <c r="L13" s="230">
        <v>0</v>
      </c>
      <c r="M13" s="202">
        <v>2013</v>
      </c>
    </row>
    <row r="14" spans="1:13" s="29" customFormat="1" ht="21" customHeight="1" x14ac:dyDescent="0.3">
      <c r="C14" s="204">
        <v>2557</v>
      </c>
      <c r="E14" s="225">
        <v>19947</v>
      </c>
      <c r="F14" s="225">
        <v>10949</v>
      </c>
      <c r="G14" s="225">
        <v>85</v>
      </c>
      <c r="H14" s="225">
        <v>3</v>
      </c>
      <c r="I14" s="230">
        <v>10.81</v>
      </c>
      <c r="J14" s="230">
        <v>5.94</v>
      </c>
      <c r="K14" s="230">
        <v>4.38</v>
      </c>
      <c r="L14" s="230">
        <v>15.44</v>
      </c>
      <c r="M14" s="202">
        <v>2014</v>
      </c>
    </row>
    <row r="15" spans="1:13" s="29" customFormat="1" ht="21" customHeight="1" x14ac:dyDescent="0.3">
      <c r="C15" s="204">
        <v>2558</v>
      </c>
      <c r="E15" s="229">
        <v>18297</v>
      </c>
      <c r="F15" s="229">
        <v>11899</v>
      </c>
      <c r="G15" s="229">
        <v>91</v>
      </c>
      <c r="H15" s="229">
        <v>3</v>
      </c>
      <c r="I15" s="233">
        <v>9.85</v>
      </c>
      <c r="J15" s="233">
        <v>6.41</v>
      </c>
      <c r="K15" s="233">
        <v>4.79</v>
      </c>
      <c r="L15" s="233">
        <v>15.92</v>
      </c>
      <c r="M15" s="202">
        <v>2015</v>
      </c>
    </row>
    <row r="16" spans="1:13" s="29" customFormat="1" ht="21" customHeight="1" x14ac:dyDescent="0.3">
      <c r="C16" s="204">
        <v>2559</v>
      </c>
      <c r="E16" s="229">
        <v>18067</v>
      </c>
      <c r="F16" s="229">
        <v>12311</v>
      </c>
      <c r="G16" s="229">
        <v>78</v>
      </c>
      <c r="H16" s="229">
        <v>1</v>
      </c>
      <c r="I16" s="233">
        <v>9.73</v>
      </c>
      <c r="J16" s="233">
        <v>6.63</v>
      </c>
      <c r="K16" s="233">
        <v>4.32</v>
      </c>
      <c r="L16" s="233">
        <v>8.1199999999999992</v>
      </c>
      <c r="M16" s="234">
        <v>2016</v>
      </c>
    </row>
    <row r="17" spans="1:13" s="29" customFormat="1" ht="21" customHeight="1" x14ac:dyDescent="0.3">
      <c r="C17" s="204">
        <v>2560</v>
      </c>
      <c r="E17" s="239">
        <v>18227</v>
      </c>
      <c r="F17" s="239">
        <v>13640</v>
      </c>
      <c r="G17" s="31">
        <v>78</v>
      </c>
      <c r="H17" s="31">
        <v>5</v>
      </c>
      <c r="I17" s="31">
        <v>9.75</v>
      </c>
      <c r="J17" s="31">
        <v>7.3</v>
      </c>
      <c r="K17" s="31">
        <v>4.28</v>
      </c>
      <c r="L17" s="31">
        <v>36.659999999999997</v>
      </c>
      <c r="M17" s="86">
        <v>2017</v>
      </c>
    </row>
    <row r="18" spans="1:13" s="29" customFormat="1" ht="6" customHeight="1" x14ac:dyDescent="0.3">
      <c r="A18" s="38"/>
      <c r="B18" s="38"/>
      <c r="C18" s="203"/>
      <c r="D18" s="38"/>
      <c r="E18" s="39"/>
      <c r="F18" s="39"/>
      <c r="G18" s="39"/>
      <c r="H18" s="39"/>
      <c r="I18" s="39"/>
      <c r="J18" s="39"/>
      <c r="K18" s="39"/>
      <c r="L18" s="39"/>
      <c r="M18" s="40"/>
    </row>
    <row r="19" spans="1:13" s="29" customFormat="1" ht="6" customHeight="1" x14ac:dyDescent="0.3">
      <c r="A19" s="41"/>
      <c r="B19" s="41"/>
      <c r="C19" s="20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3" s="29" customFormat="1" ht="22.5" customHeight="1" x14ac:dyDescent="0.3">
      <c r="A20" s="35"/>
      <c r="B20" s="37" t="s">
        <v>165</v>
      </c>
      <c r="C20" s="205"/>
      <c r="D20" s="35" t="s">
        <v>178</v>
      </c>
      <c r="E20" s="35"/>
      <c r="F20" s="35"/>
      <c r="G20" s="35"/>
      <c r="H20" s="42" t="s">
        <v>141</v>
      </c>
      <c r="I20" s="35" t="s">
        <v>181</v>
      </c>
      <c r="J20" s="35"/>
      <c r="K20" s="35"/>
      <c r="L20" s="35"/>
      <c r="M20" s="35"/>
    </row>
    <row r="21" spans="1:13" ht="22.5" customHeight="1" x14ac:dyDescent="0.3">
      <c r="A21" s="35"/>
      <c r="B21" s="35"/>
      <c r="C21" s="205"/>
      <c r="D21" s="35" t="s">
        <v>139</v>
      </c>
      <c r="E21" s="35"/>
      <c r="F21" s="35"/>
      <c r="G21" s="35"/>
      <c r="H21" s="29"/>
      <c r="I21" s="35" t="s">
        <v>179</v>
      </c>
      <c r="J21" s="35"/>
      <c r="K21" s="35"/>
      <c r="L21" s="35"/>
      <c r="M21" s="35"/>
    </row>
    <row r="22" spans="1:13" ht="22.5" customHeight="1" x14ac:dyDescent="0.3">
      <c r="A22" s="35"/>
      <c r="B22" s="35"/>
      <c r="C22" s="205"/>
      <c r="D22" s="35" t="s">
        <v>140</v>
      </c>
      <c r="E22" s="35"/>
      <c r="F22" s="35"/>
      <c r="G22" s="35"/>
      <c r="H22" s="29"/>
      <c r="I22" s="35" t="s">
        <v>180</v>
      </c>
      <c r="J22" s="35"/>
      <c r="K22" s="35"/>
      <c r="L22" s="35"/>
      <c r="M22" s="35"/>
    </row>
    <row r="23" spans="1:13" s="29" customFormat="1" ht="22.5" customHeight="1" x14ac:dyDescent="0.3">
      <c r="B23" s="37" t="s">
        <v>428</v>
      </c>
      <c r="C23" s="204"/>
      <c r="H23" s="29" t="s">
        <v>429</v>
      </c>
      <c r="M23" s="35"/>
    </row>
    <row r="24" spans="1:13" s="29" customFormat="1" ht="22.5" customHeight="1" x14ac:dyDescent="0.3">
      <c r="C24" s="204"/>
      <c r="M24" s="35"/>
    </row>
  </sheetData>
  <mergeCells count="5">
    <mergeCell ref="A7:D7"/>
    <mergeCell ref="M4:M6"/>
    <mergeCell ref="E4:H4"/>
    <mergeCell ref="I4:L4"/>
    <mergeCell ref="A4:D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47"/>
  <sheetViews>
    <sheetView showGridLines="0" view="pageBreakPreview" zoomScaleNormal="100" zoomScaleSheetLayoutView="100" workbookViewId="0">
      <selection activeCell="X37" sqref="X3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x14ac:dyDescent="0.3">
      <c r="B1" s="1" t="s">
        <v>0</v>
      </c>
      <c r="C1" s="2">
        <v>1.6</v>
      </c>
      <c r="D1" s="1" t="s">
        <v>446</v>
      </c>
    </row>
    <row r="2" spans="1:18" s="3" customFormat="1" x14ac:dyDescent="0.3">
      <c r="B2" s="1" t="s">
        <v>145</v>
      </c>
      <c r="C2" s="2">
        <v>1.6</v>
      </c>
      <c r="D2" s="1" t="s">
        <v>445</v>
      </c>
    </row>
    <row r="3" spans="1:18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8" customFormat="1" ht="21.75" customHeight="1" x14ac:dyDescent="0.3">
      <c r="A4" s="441" t="s">
        <v>166</v>
      </c>
      <c r="B4" s="441"/>
      <c r="C4" s="441"/>
      <c r="D4" s="442"/>
      <c r="E4" s="447" t="s">
        <v>4</v>
      </c>
      <c r="F4" s="375"/>
      <c r="G4" s="376"/>
      <c r="H4" s="447" t="s">
        <v>10</v>
      </c>
      <c r="I4" s="375"/>
      <c r="J4" s="376"/>
      <c r="K4" s="375" t="s">
        <v>170</v>
      </c>
      <c r="L4" s="375"/>
      <c r="M4" s="375"/>
      <c r="N4" s="447" t="s">
        <v>171</v>
      </c>
      <c r="O4" s="375"/>
      <c r="P4" s="376"/>
      <c r="Q4" s="377" t="s">
        <v>167</v>
      </c>
      <c r="R4" s="378"/>
    </row>
    <row r="5" spans="1:18" s="8" customFormat="1" ht="17.25" x14ac:dyDescent="0.3">
      <c r="A5" s="443"/>
      <c r="B5" s="443"/>
      <c r="C5" s="443"/>
      <c r="D5" s="444"/>
      <c r="E5" s="448" t="s">
        <v>32</v>
      </c>
      <c r="F5" s="383"/>
      <c r="G5" s="384"/>
      <c r="H5" s="448" t="s">
        <v>33</v>
      </c>
      <c r="I5" s="383"/>
      <c r="J5" s="384"/>
      <c r="K5" s="448" t="s">
        <v>40</v>
      </c>
      <c r="L5" s="383"/>
      <c r="M5" s="384"/>
      <c r="N5" s="448" t="s">
        <v>41</v>
      </c>
      <c r="O5" s="383"/>
      <c r="P5" s="384"/>
      <c r="Q5" s="379"/>
      <c r="R5" s="380"/>
    </row>
    <row r="6" spans="1:18" s="8" customFormat="1" ht="17.25" x14ac:dyDescent="0.3">
      <c r="A6" s="443"/>
      <c r="B6" s="443"/>
      <c r="C6" s="443"/>
      <c r="D6" s="444"/>
      <c r="E6" s="86" t="s">
        <v>1</v>
      </c>
      <c r="F6" s="87" t="s">
        <v>2</v>
      </c>
      <c r="G6" s="36" t="s">
        <v>3</v>
      </c>
      <c r="H6" s="86" t="s">
        <v>1</v>
      </c>
      <c r="I6" s="87" t="s">
        <v>2</v>
      </c>
      <c r="J6" s="36" t="s">
        <v>3</v>
      </c>
      <c r="K6" s="78" t="s">
        <v>1</v>
      </c>
      <c r="L6" s="87" t="s">
        <v>2</v>
      </c>
      <c r="M6" s="78" t="s">
        <v>3</v>
      </c>
      <c r="N6" s="86" t="s">
        <v>1</v>
      </c>
      <c r="O6" s="87" t="s">
        <v>2</v>
      </c>
      <c r="P6" s="36" t="s">
        <v>3</v>
      </c>
      <c r="Q6" s="379"/>
      <c r="R6" s="380"/>
    </row>
    <row r="7" spans="1:18" s="8" customFormat="1" ht="17.25" x14ac:dyDescent="0.3">
      <c r="A7" s="445"/>
      <c r="B7" s="445"/>
      <c r="C7" s="445"/>
      <c r="D7" s="446"/>
      <c r="E7" s="79" t="s">
        <v>7</v>
      </c>
      <c r="F7" s="80" t="s">
        <v>8</v>
      </c>
      <c r="G7" s="76" t="s">
        <v>9</v>
      </c>
      <c r="H7" s="79" t="s">
        <v>7</v>
      </c>
      <c r="I7" s="80" t="s">
        <v>8</v>
      </c>
      <c r="J7" s="76" t="s">
        <v>9</v>
      </c>
      <c r="K7" s="75" t="s">
        <v>7</v>
      </c>
      <c r="L7" s="80" t="s">
        <v>8</v>
      </c>
      <c r="M7" s="75" t="s">
        <v>9</v>
      </c>
      <c r="N7" s="79" t="s">
        <v>7</v>
      </c>
      <c r="O7" s="80" t="s">
        <v>8</v>
      </c>
      <c r="P7" s="76" t="s">
        <v>9</v>
      </c>
      <c r="Q7" s="381"/>
      <c r="R7" s="382"/>
    </row>
    <row r="8" spans="1:18" s="8" customFormat="1" ht="6" customHeight="1" x14ac:dyDescent="0.3">
      <c r="A8" s="70"/>
      <c r="B8" s="70"/>
      <c r="C8" s="70"/>
      <c r="D8" s="70"/>
      <c r="E8" s="88"/>
      <c r="F8" s="87"/>
      <c r="G8" s="72"/>
      <c r="H8" s="88"/>
      <c r="I8" s="87"/>
      <c r="J8" s="72"/>
      <c r="K8" s="71"/>
      <c r="L8" s="87"/>
      <c r="M8" s="71"/>
      <c r="N8" s="88"/>
      <c r="O8" s="87"/>
      <c r="P8" s="72"/>
      <c r="Q8" s="73"/>
      <c r="R8" s="74"/>
    </row>
    <row r="9" spans="1:18" s="9" customFormat="1" ht="21" customHeight="1" x14ac:dyDescent="0.3">
      <c r="A9" s="432" t="s">
        <v>72</v>
      </c>
      <c r="B9" s="432"/>
      <c r="C9" s="432"/>
      <c r="D9" s="440"/>
      <c r="E9" s="81">
        <v>17574</v>
      </c>
      <c r="F9" s="82">
        <v>9038</v>
      </c>
      <c r="G9" s="83">
        <v>8536</v>
      </c>
      <c r="H9" s="81">
        <v>12320</v>
      </c>
      <c r="I9" s="82">
        <v>7076</v>
      </c>
      <c r="J9" s="83">
        <v>5244</v>
      </c>
      <c r="K9" s="3">
        <v>70451</v>
      </c>
      <c r="L9" s="82">
        <v>37841</v>
      </c>
      <c r="M9" s="3">
        <v>32610</v>
      </c>
      <c r="N9" s="81">
        <v>69704</v>
      </c>
      <c r="O9" s="82">
        <v>37137</v>
      </c>
      <c r="P9" s="83">
        <v>32567</v>
      </c>
      <c r="Q9" s="432" t="s">
        <v>7</v>
      </c>
      <c r="R9" s="432"/>
    </row>
    <row r="10" spans="1:18" s="8" customFormat="1" ht="20.25" customHeight="1" x14ac:dyDescent="0.3">
      <c r="A10" s="144" t="s">
        <v>257</v>
      </c>
      <c r="B10" s="145"/>
      <c r="C10" s="35"/>
      <c r="D10" s="84"/>
      <c r="E10" s="32">
        <v>5749</v>
      </c>
      <c r="F10" s="31">
        <v>2962</v>
      </c>
      <c r="G10" s="84">
        <v>2787</v>
      </c>
      <c r="H10" s="32">
        <v>4253</v>
      </c>
      <c r="I10" s="31">
        <v>2619</v>
      </c>
      <c r="J10" s="84">
        <v>1634</v>
      </c>
      <c r="K10" s="29">
        <v>11773</v>
      </c>
      <c r="L10" s="31">
        <v>5760</v>
      </c>
      <c r="M10" s="29">
        <v>6013</v>
      </c>
      <c r="N10" s="32">
        <v>15328</v>
      </c>
      <c r="O10" s="31">
        <v>7690</v>
      </c>
      <c r="P10" s="84">
        <v>7638</v>
      </c>
      <c r="Q10" s="149"/>
      <c r="R10" s="149" t="s">
        <v>283</v>
      </c>
    </row>
    <row r="11" spans="1:18" s="8" customFormat="1" ht="20.25" customHeight="1" x14ac:dyDescent="0.3">
      <c r="A11" s="144" t="s">
        <v>258</v>
      </c>
      <c r="B11" s="145"/>
      <c r="C11" s="35"/>
      <c r="D11" s="84"/>
      <c r="E11" s="32">
        <v>294</v>
      </c>
      <c r="F11" s="31">
        <v>152</v>
      </c>
      <c r="G11" s="84">
        <v>142</v>
      </c>
      <c r="H11" s="32">
        <v>312</v>
      </c>
      <c r="I11" s="31">
        <v>174</v>
      </c>
      <c r="J11" s="84">
        <v>138</v>
      </c>
      <c r="K11" s="29">
        <v>2269</v>
      </c>
      <c r="L11" s="31">
        <v>1192</v>
      </c>
      <c r="M11" s="29">
        <v>1077</v>
      </c>
      <c r="N11" s="32">
        <v>1927</v>
      </c>
      <c r="O11" s="31">
        <v>1009</v>
      </c>
      <c r="P11" s="84">
        <v>918</v>
      </c>
      <c r="Q11" s="149"/>
      <c r="R11" s="149" t="s">
        <v>284</v>
      </c>
    </row>
    <row r="12" spans="1:18" s="8" customFormat="1" ht="20.25" customHeight="1" x14ac:dyDescent="0.3">
      <c r="A12" s="144" t="s">
        <v>259</v>
      </c>
      <c r="B12" s="145"/>
      <c r="C12" s="35"/>
      <c r="D12" s="84"/>
      <c r="E12" s="32">
        <v>157</v>
      </c>
      <c r="F12" s="31">
        <v>90</v>
      </c>
      <c r="G12" s="84">
        <v>67</v>
      </c>
      <c r="H12" s="32">
        <v>163</v>
      </c>
      <c r="I12" s="31">
        <v>83</v>
      </c>
      <c r="J12" s="84">
        <v>80</v>
      </c>
      <c r="K12" s="29">
        <v>1220</v>
      </c>
      <c r="L12" s="31">
        <v>656</v>
      </c>
      <c r="M12" s="29">
        <v>564</v>
      </c>
      <c r="N12" s="32">
        <v>972</v>
      </c>
      <c r="O12" s="31">
        <v>526</v>
      </c>
      <c r="P12" s="84">
        <v>446</v>
      </c>
      <c r="Q12" s="149"/>
      <c r="R12" s="149" t="s">
        <v>285</v>
      </c>
    </row>
    <row r="13" spans="1:18" s="8" customFormat="1" ht="20.25" customHeight="1" x14ac:dyDescent="0.3">
      <c r="A13" s="144" t="s">
        <v>260</v>
      </c>
      <c r="B13" s="145"/>
      <c r="C13" s="35"/>
      <c r="D13" s="84"/>
      <c r="E13" s="32">
        <v>189</v>
      </c>
      <c r="F13" s="31">
        <v>84</v>
      </c>
      <c r="G13" s="84">
        <v>105</v>
      </c>
      <c r="H13" s="32">
        <v>668</v>
      </c>
      <c r="I13" s="31">
        <v>373</v>
      </c>
      <c r="J13" s="84">
        <v>295</v>
      </c>
      <c r="K13" s="29">
        <v>3714</v>
      </c>
      <c r="L13" s="31">
        <v>2023</v>
      </c>
      <c r="M13" s="29">
        <v>1691</v>
      </c>
      <c r="N13" s="32">
        <v>2857</v>
      </c>
      <c r="O13" s="31">
        <v>1547</v>
      </c>
      <c r="P13" s="84">
        <v>1310</v>
      </c>
      <c r="Q13" s="144"/>
      <c r="R13" s="144" t="s">
        <v>286</v>
      </c>
    </row>
    <row r="14" spans="1:18" s="8" customFormat="1" ht="20.25" customHeight="1" x14ac:dyDescent="0.3">
      <c r="A14" s="144" t="s">
        <v>261</v>
      </c>
      <c r="B14" s="145"/>
      <c r="C14" s="35"/>
      <c r="D14" s="84"/>
      <c r="E14" s="32">
        <v>615</v>
      </c>
      <c r="F14" s="31">
        <v>322</v>
      </c>
      <c r="G14" s="84">
        <v>293</v>
      </c>
      <c r="H14" s="32">
        <v>411</v>
      </c>
      <c r="I14" s="31">
        <v>239</v>
      </c>
      <c r="J14" s="84">
        <v>172</v>
      </c>
      <c r="K14" s="29">
        <v>3068</v>
      </c>
      <c r="L14" s="31">
        <v>1622</v>
      </c>
      <c r="M14" s="29">
        <v>1446</v>
      </c>
      <c r="N14" s="32">
        <v>3045</v>
      </c>
      <c r="O14" s="31">
        <v>1603</v>
      </c>
      <c r="P14" s="84">
        <v>1442</v>
      </c>
      <c r="Q14" s="144"/>
      <c r="R14" s="144" t="s">
        <v>287</v>
      </c>
    </row>
    <row r="15" spans="1:18" s="8" customFormat="1" ht="20.25" customHeight="1" x14ac:dyDescent="0.3">
      <c r="A15" s="144" t="s">
        <v>262</v>
      </c>
      <c r="B15" s="145"/>
      <c r="C15" s="35"/>
      <c r="D15" s="84"/>
      <c r="E15" s="32">
        <v>3264</v>
      </c>
      <c r="F15" s="31">
        <v>1731</v>
      </c>
      <c r="G15" s="84">
        <v>1533</v>
      </c>
      <c r="H15" s="32">
        <v>868</v>
      </c>
      <c r="I15" s="31">
        <v>470</v>
      </c>
      <c r="J15" s="84">
        <v>398</v>
      </c>
      <c r="K15" s="29">
        <v>6037</v>
      </c>
      <c r="L15" s="31">
        <v>3233</v>
      </c>
      <c r="M15" s="29">
        <v>2804</v>
      </c>
      <c r="N15" s="32">
        <v>7663</v>
      </c>
      <c r="O15" s="31">
        <v>4046</v>
      </c>
      <c r="P15" s="84">
        <v>3617</v>
      </c>
      <c r="Q15" s="144"/>
      <c r="R15" s="144" t="s">
        <v>288</v>
      </c>
    </row>
    <row r="16" spans="1:18" s="8" customFormat="1" ht="20.25" customHeight="1" x14ac:dyDescent="0.3">
      <c r="A16" s="144" t="s">
        <v>263</v>
      </c>
      <c r="B16" s="145"/>
      <c r="C16" s="35"/>
      <c r="D16" s="84"/>
      <c r="E16" s="32">
        <v>211</v>
      </c>
      <c r="F16" s="31">
        <v>121</v>
      </c>
      <c r="G16" s="84">
        <v>90</v>
      </c>
      <c r="H16" s="32">
        <v>271</v>
      </c>
      <c r="I16" s="31">
        <v>137</v>
      </c>
      <c r="J16" s="84">
        <v>134</v>
      </c>
      <c r="K16" s="29">
        <v>2386</v>
      </c>
      <c r="L16" s="31">
        <v>1314</v>
      </c>
      <c r="M16" s="29">
        <v>1072</v>
      </c>
      <c r="N16" s="32">
        <v>1969</v>
      </c>
      <c r="O16" s="31">
        <v>1056</v>
      </c>
      <c r="P16" s="84">
        <v>913</v>
      </c>
      <c r="Q16" s="149"/>
      <c r="R16" s="149" t="s">
        <v>289</v>
      </c>
    </row>
    <row r="17" spans="1:20" s="8" customFormat="1" ht="20.25" customHeight="1" x14ac:dyDescent="0.3">
      <c r="A17" s="144" t="s">
        <v>264</v>
      </c>
      <c r="B17" s="145"/>
      <c r="C17" s="35"/>
      <c r="D17" s="84"/>
      <c r="E17" s="32">
        <v>341</v>
      </c>
      <c r="F17" s="31">
        <v>175</v>
      </c>
      <c r="G17" s="84">
        <v>166</v>
      </c>
      <c r="H17" s="32">
        <v>325</v>
      </c>
      <c r="I17" s="31">
        <v>184</v>
      </c>
      <c r="J17" s="84">
        <v>141</v>
      </c>
      <c r="K17" s="29">
        <v>2550</v>
      </c>
      <c r="L17" s="31">
        <v>1365</v>
      </c>
      <c r="M17" s="29">
        <v>1185</v>
      </c>
      <c r="N17" s="32">
        <v>2219</v>
      </c>
      <c r="O17" s="31">
        <v>1195</v>
      </c>
      <c r="P17" s="84">
        <v>1024</v>
      </c>
      <c r="Q17" s="144"/>
      <c r="R17" s="144" t="s">
        <v>290</v>
      </c>
    </row>
    <row r="18" spans="1:20" s="8" customFormat="1" ht="20.25" customHeight="1" x14ac:dyDescent="0.3">
      <c r="A18" s="144" t="s">
        <v>265</v>
      </c>
      <c r="B18" s="145"/>
      <c r="C18" s="35"/>
      <c r="D18" s="84"/>
      <c r="E18" s="32">
        <v>303</v>
      </c>
      <c r="F18" s="31">
        <v>159</v>
      </c>
      <c r="G18" s="84">
        <v>144</v>
      </c>
      <c r="H18" s="32">
        <v>398</v>
      </c>
      <c r="I18" s="31">
        <v>211</v>
      </c>
      <c r="J18" s="84">
        <v>187</v>
      </c>
      <c r="K18" s="29">
        <v>3265</v>
      </c>
      <c r="L18" s="31">
        <v>1767</v>
      </c>
      <c r="M18" s="29">
        <v>1498</v>
      </c>
      <c r="N18" s="32">
        <v>2506</v>
      </c>
      <c r="O18" s="31">
        <v>1366</v>
      </c>
      <c r="P18" s="84">
        <v>1140</v>
      </c>
      <c r="Q18" s="149"/>
      <c r="R18" s="149" t="s">
        <v>291</v>
      </c>
    </row>
    <row r="19" spans="1:20" s="8" customFormat="1" ht="20.25" customHeight="1" x14ac:dyDescent="0.3">
      <c r="A19" s="144" t="s">
        <v>266</v>
      </c>
      <c r="B19" s="145"/>
      <c r="C19" s="35"/>
      <c r="D19" s="84"/>
      <c r="E19" s="32">
        <v>1161</v>
      </c>
      <c r="F19" s="31">
        <v>602</v>
      </c>
      <c r="G19" s="84">
        <v>559</v>
      </c>
      <c r="H19" s="32">
        <v>649</v>
      </c>
      <c r="I19" s="31">
        <v>339</v>
      </c>
      <c r="J19" s="84">
        <v>310</v>
      </c>
      <c r="K19" s="29">
        <v>3786</v>
      </c>
      <c r="L19" s="31">
        <v>2005</v>
      </c>
      <c r="M19" s="29">
        <v>1781</v>
      </c>
      <c r="N19" s="32">
        <v>3911</v>
      </c>
      <c r="O19" s="31">
        <v>2072</v>
      </c>
      <c r="P19" s="84">
        <v>1839</v>
      </c>
      <c r="Q19" s="144"/>
      <c r="R19" s="144" t="s">
        <v>292</v>
      </c>
    </row>
    <row r="20" spans="1:20" s="8" customFormat="1" ht="20.25" customHeight="1" x14ac:dyDescent="0.3">
      <c r="A20" s="144" t="s">
        <v>267</v>
      </c>
      <c r="B20" s="145"/>
      <c r="C20" s="35"/>
      <c r="D20" s="84"/>
      <c r="E20" s="32">
        <v>74</v>
      </c>
      <c r="F20" s="31">
        <v>38</v>
      </c>
      <c r="G20" s="84">
        <v>36</v>
      </c>
      <c r="H20" s="32">
        <v>220</v>
      </c>
      <c r="I20" s="31">
        <v>116</v>
      </c>
      <c r="J20" s="84">
        <v>104</v>
      </c>
      <c r="K20" s="29">
        <v>1274</v>
      </c>
      <c r="L20" s="31">
        <v>682</v>
      </c>
      <c r="M20" s="29">
        <v>592</v>
      </c>
      <c r="N20" s="32">
        <v>989</v>
      </c>
      <c r="O20" s="31">
        <v>549</v>
      </c>
      <c r="P20" s="84">
        <v>440</v>
      </c>
      <c r="Q20" s="144"/>
      <c r="R20" s="144" t="s">
        <v>293</v>
      </c>
    </row>
    <row r="21" spans="1:20" s="8" customFormat="1" ht="20.25" customHeight="1" x14ac:dyDescent="0.3">
      <c r="A21" s="144" t="s">
        <v>268</v>
      </c>
      <c r="B21" s="145"/>
      <c r="C21" s="35"/>
      <c r="D21" s="84"/>
      <c r="E21" s="32">
        <v>206</v>
      </c>
      <c r="F21" s="31">
        <v>89</v>
      </c>
      <c r="G21" s="84">
        <v>117</v>
      </c>
      <c r="H21" s="32">
        <v>494</v>
      </c>
      <c r="I21" s="31">
        <v>268</v>
      </c>
      <c r="J21" s="84">
        <v>226</v>
      </c>
      <c r="K21" s="29">
        <v>2589</v>
      </c>
      <c r="L21" s="31">
        <v>1420</v>
      </c>
      <c r="M21" s="29">
        <v>1169</v>
      </c>
      <c r="N21" s="32">
        <v>1962</v>
      </c>
      <c r="O21" s="31">
        <v>1070</v>
      </c>
      <c r="P21" s="84">
        <v>892</v>
      </c>
      <c r="Q21" s="149"/>
      <c r="R21" s="149" t="s">
        <v>294</v>
      </c>
    </row>
    <row r="22" spans="1:20" s="8" customFormat="1" ht="20.25" customHeight="1" x14ac:dyDescent="0.3">
      <c r="A22" s="144" t="s">
        <v>269</v>
      </c>
      <c r="B22" s="145"/>
      <c r="C22" s="35"/>
      <c r="D22" s="84"/>
      <c r="E22" s="32">
        <v>2540</v>
      </c>
      <c r="F22" s="31">
        <v>1295</v>
      </c>
      <c r="G22" s="84">
        <v>1245</v>
      </c>
      <c r="H22" s="32">
        <v>799</v>
      </c>
      <c r="I22" s="31">
        <v>452</v>
      </c>
      <c r="J22" s="84">
        <v>347</v>
      </c>
      <c r="K22" s="29">
        <v>7725</v>
      </c>
      <c r="L22" s="31">
        <v>4727</v>
      </c>
      <c r="M22" s="29">
        <v>2998</v>
      </c>
      <c r="N22" s="32">
        <v>8610</v>
      </c>
      <c r="O22" s="31">
        <v>5152</v>
      </c>
      <c r="P22" s="84">
        <v>3458</v>
      </c>
      <c r="Q22" s="144"/>
      <c r="R22" s="144" t="s">
        <v>295</v>
      </c>
    </row>
    <row r="23" spans="1:20" s="8" customFormat="1" ht="20.25" customHeight="1" x14ac:dyDescent="0.3">
      <c r="A23" s="144" t="s">
        <v>270</v>
      </c>
      <c r="B23" s="145"/>
      <c r="C23" s="35"/>
      <c r="D23" s="84"/>
      <c r="E23" s="32">
        <v>1811</v>
      </c>
      <c r="F23" s="31">
        <v>902</v>
      </c>
      <c r="G23" s="84">
        <v>909</v>
      </c>
      <c r="H23" s="32">
        <v>598</v>
      </c>
      <c r="I23" s="31">
        <v>349</v>
      </c>
      <c r="J23" s="84">
        <v>249</v>
      </c>
      <c r="K23" s="29">
        <v>4695</v>
      </c>
      <c r="L23" s="31">
        <v>2422</v>
      </c>
      <c r="M23" s="29">
        <v>2273</v>
      </c>
      <c r="N23" s="32">
        <v>5419</v>
      </c>
      <c r="O23" s="31">
        <v>2728</v>
      </c>
      <c r="P23" s="84">
        <v>2691</v>
      </c>
      <c r="Q23" s="144"/>
      <c r="R23" s="144" t="s">
        <v>296</v>
      </c>
    </row>
    <row r="24" spans="1:20" s="8" customFormat="1" ht="20.25" customHeight="1" x14ac:dyDescent="0.3">
      <c r="A24" s="144" t="s">
        <v>271</v>
      </c>
      <c r="B24" s="145"/>
      <c r="C24" s="35"/>
      <c r="D24" s="84"/>
      <c r="E24" s="32">
        <v>58</v>
      </c>
      <c r="F24" s="31">
        <v>21</v>
      </c>
      <c r="G24" s="84">
        <v>37</v>
      </c>
      <c r="H24" s="32">
        <v>144</v>
      </c>
      <c r="I24" s="31">
        <v>81</v>
      </c>
      <c r="J24" s="84">
        <v>63</v>
      </c>
      <c r="K24" s="29">
        <v>1228</v>
      </c>
      <c r="L24" s="31">
        <v>662</v>
      </c>
      <c r="M24" s="29">
        <v>566</v>
      </c>
      <c r="N24" s="32">
        <v>890</v>
      </c>
      <c r="O24" s="31">
        <v>455</v>
      </c>
      <c r="P24" s="84">
        <v>435</v>
      </c>
      <c r="Q24" s="149"/>
      <c r="R24" s="149" t="s">
        <v>297</v>
      </c>
    </row>
    <row r="25" spans="1:20" s="8" customFormat="1" ht="20.25" customHeight="1" x14ac:dyDescent="0.3">
      <c r="A25" s="144" t="s">
        <v>272</v>
      </c>
      <c r="B25" s="145"/>
      <c r="C25" s="35"/>
      <c r="D25" s="84"/>
      <c r="E25" s="32">
        <v>166</v>
      </c>
      <c r="F25" s="31">
        <v>82</v>
      </c>
      <c r="G25" s="84">
        <v>84</v>
      </c>
      <c r="H25" s="32">
        <v>248</v>
      </c>
      <c r="I25" s="31">
        <v>140</v>
      </c>
      <c r="J25" s="84">
        <v>108</v>
      </c>
      <c r="K25" s="29">
        <v>1742</v>
      </c>
      <c r="L25" s="31">
        <v>961</v>
      </c>
      <c r="M25" s="29">
        <v>781</v>
      </c>
      <c r="N25" s="32">
        <v>1396</v>
      </c>
      <c r="O25" s="31">
        <v>743</v>
      </c>
      <c r="P25" s="84">
        <v>653</v>
      </c>
      <c r="Q25" s="149"/>
      <c r="R25" s="149" t="s">
        <v>298</v>
      </c>
    </row>
    <row r="26" spans="1:20" s="8" customFormat="1" ht="20.25" customHeight="1" x14ac:dyDescent="0.3">
      <c r="A26" s="144" t="s">
        <v>273</v>
      </c>
      <c r="B26" s="35"/>
      <c r="C26" s="35"/>
      <c r="D26" s="84"/>
      <c r="E26" s="32">
        <v>104</v>
      </c>
      <c r="F26" s="31">
        <v>52</v>
      </c>
      <c r="G26" s="84">
        <v>52</v>
      </c>
      <c r="H26" s="32">
        <v>275</v>
      </c>
      <c r="I26" s="31">
        <v>147</v>
      </c>
      <c r="J26" s="84">
        <v>128</v>
      </c>
      <c r="K26" s="29">
        <v>1509</v>
      </c>
      <c r="L26" s="31">
        <v>839</v>
      </c>
      <c r="M26" s="29">
        <v>670</v>
      </c>
      <c r="N26" s="32">
        <v>1087</v>
      </c>
      <c r="O26" s="31">
        <v>604</v>
      </c>
      <c r="P26" s="84">
        <v>483</v>
      </c>
      <c r="Q26" s="198"/>
      <c r="R26" s="198" t="s">
        <v>299</v>
      </c>
    </row>
    <row r="27" spans="1:20" s="8" customFormat="1" ht="20.25" customHeight="1" x14ac:dyDescent="0.3">
      <c r="A27" s="144" t="s">
        <v>274</v>
      </c>
      <c r="B27" s="35"/>
      <c r="C27" s="35"/>
      <c r="D27" s="84"/>
      <c r="E27" s="32">
        <v>76</v>
      </c>
      <c r="F27" s="31">
        <v>39</v>
      </c>
      <c r="G27" s="84">
        <v>37</v>
      </c>
      <c r="H27" s="32">
        <v>134</v>
      </c>
      <c r="I27" s="31">
        <v>71</v>
      </c>
      <c r="J27" s="84">
        <v>63</v>
      </c>
      <c r="K27" s="29">
        <v>801</v>
      </c>
      <c r="L27" s="31">
        <v>417</v>
      </c>
      <c r="M27" s="29">
        <v>384</v>
      </c>
      <c r="N27" s="32">
        <v>598</v>
      </c>
      <c r="O27" s="31">
        <v>296</v>
      </c>
      <c r="P27" s="84">
        <v>302</v>
      </c>
      <c r="Q27" s="199"/>
      <c r="R27" s="199" t="s">
        <v>300</v>
      </c>
    </row>
    <row r="28" spans="1:20" s="8" customFormat="1" ht="4.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1:20" s="8" customFormat="1" ht="4.5" customHeight="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20" x14ac:dyDescent="0.3">
      <c r="A30" s="1"/>
      <c r="B30" s="1" t="s">
        <v>0</v>
      </c>
      <c r="C30" s="2">
        <v>1.6</v>
      </c>
      <c r="D30" s="1" t="s">
        <v>477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3">
      <c r="A31" s="3"/>
      <c r="B31" s="1" t="s">
        <v>145</v>
      </c>
      <c r="C31" s="2">
        <v>1.6</v>
      </c>
      <c r="D31" s="1" t="s">
        <v>478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P32" s="4"/>
      <c r="Q32" s="4"/>
      <c r="R32" s="4"/>
    </row>
    <row r="33" spans="1:20" x14ac:dyDescent="0.3">
      <c r="A33" s="441" t="s">
        <v>166</v>
      </c>
      <c r="B33" s="441"/>
      <c r="C33" s="441"/>
      <c r="D33" s="442"/>
      <c r="E33" s="447" t="s">
        <v>4</v>
      </c>
      <c r="F33" s="375"/>
      <c r="G33" s="376"/>
      <c r="H33" s="447" t="s">
        <v>10</v>
      </c>
      <c r="I33" s="375"/>
      <c r="J33" s="376"/>
      <c r="K33" s="375" t="s">
        <v>170</v>
      </c>
      <c r="L33" s="375"/>
      <c r="M33" s="375"/>
      <c r="N33" s="447" t="s">
        <v>171</v>
      </c>
      <c r="O33" s="375"/>
      <c r="P33" s="376"/>
      <c r="Q33" s="377" t="s">
        <v>167</v>
      </c>
      <c r="R33" s="378"/>
      <c r="S33" s="8"/>
      <c r="T33" s="8"/>
    </row>
    <row r="34" spans="1:20" x14ac:dyDescent="0.3">
      <c r="A34" s="443"/>
      <c r="B34" s="443"/>
      <c r="C34" s="443"/>
      <c r="D34" s="444"/>
      <c r="E34" s="448" t="s">
        <v>32</v>
      </c>
      <c r="F34" s="383"/>
      <c r="G34" s="384"/>
      <c r="H34" s="448" t="s">
        <v>33</v>
      </c>
      <c r="I34" s="383"/>
      <c r="J34" s="384"/>
      <c r="K34" s="448" t="s">
        <v>40</v>
      </c>
      <c r="L34" s="383"/>
      <c r="M34" s="384"/>
      <c r="N34" s="448" t="s">
        <v>41</v>
      </c>
      <c r="O34" s="383"/>
      <c r="P34" s="384"/>
      <c r="Q34" s="379"/>
      <c r="R34" s="380"/>
      <c r="S34" s="8"/>
      <c r="T34" s="8"/>
    </row>
    <row r="35" spans="1:20" x14ac:dyDescent="0.3">
      <c r="A35" s="443"/>
      <c r="B35" s="443"/>
      <c r="C35" s="443"/>
      <c r="D35" s="444"/>
      <c r="E35" s="86" t="s">
        <v>1</v>
      </c>
      <c r="F35" s="87" t="s">
        <v>2</v>
      </c>
      <c r="G35" s="186" t="s">
        <v>3</v>
      </c>
      <c r="H35" s="86" t="s">
        <v>1</v>
      </c>
      <c r="I35" s="87" t="s">
        <v>2</v>
      </c>
      <c r="J35" s="186" t="s">
        <v>3</v>
      </c>
      <c r="K35" s="188" t="s">
        <v>1</v>
      </c>
      <c r="L35" s="87" t="s">
        <v>2</v>
      </c>
      <c r="M35" s="188" t="s">
        <v>3</v>
      </c>
      <c r="N35" s="86" t="s">
        <v>1</v>
      </c>
      <c r="O35" s="87" t="s">
        <v>2</v>
      </c>
      <c r="P35" s="186" t="s">
        <v>3</v>
      </c>
      <c r="Q35" s="379"/>
      <c r="R35" s="380"/>
      <c r="S35" s="8"/>
      <c r="T35" s="8"/>
    </row>
    <row r="36" spans="1:20" x14ac:dyDescent="0.3">
      <c r="A36" s="445"/>
      <c r="B36" s="445"/>
      <c r="C36" s="445"/>
      <c r="D36" s="446"/>
      <c r="E36" s="187" t="s">
        <v>7</v>
      </c>
      <c r="F36" s="80" t="s">
        <v>8</v>
      </c>
      <c r="G36" s="185" t="s">
        <v>9</v>
      </c>
      <c r="H36" s="187" t="s">
        <v>7</v>
      </c>
      <c r="I36" s="80" t="s">
        <v>8</v>
      </c>
      <c r="J36" s="185" t="s">
        <v>9</v>
      </c>
      <c r="K36" s="184" t="s">
        <v>7</v>
      </c>
      <c r="L36" s="80" t="s">
        <v>8</v>
      </c>
      <c r="M36" s="184" t="s">
        <v>9</v>
      </c>
      <c r="N36" s="187" t="s">
        <v>7</v>
      </c>
      <c r="O36" s="80" t="s">
        <v>8</v>
      </c>
      <c r="P36" s="185" t="s">
        <v>9</v>
      </c>
      <c r="Q36" s="381"/>
      <c r="R36" s="382"/>
      <c r="S36" s="8"/>
      <c r="T36" s="8"/>
    </row>
    <row r="37" spans="1:20" x14ac:dyDescent="0.3">
      <c r="A37" s="144" t="s">
        <v>275</v>
      </c>
      <c r="B37" s="94"/>
      <c r="C37" s="29"/>
      <c r="D37" s="29"/>
      <c r="E37" s="310">
        <v>175</v>
      </c>
      <c r="F37" s="311">
        <v>87</v>
      </c>
      <c r="G37" s="312">
        <v>88</v>
      </c>
      <c r="H37" s="310">
        <v>225</v>
      </c>
      <c r="I37" s="311">
        <v>137</v>
      </c>
      <c r="J37" s="312">
        <v>88</v>
      </c>
      <c r="K37" s="313">
        <v>2056</v>
      </c>
      <c r="L37" s="311">
        <v>1100</v>
      </c>
      <c r="M37" s="313">
        <v>956</v>
      </c>
      <c r="N37" s="310">
        <v>1571</v>
      </c>
      <c r="O37" s="311">
        <v>830</v>
      </c>
      <c r="P37" s="312">
        <v>741</v>
      </c>
      <c r="Q37" s="149"/>
      <c r="R37" s="149" t="s">
        <v>301</v>
      </c>
      <c r="S37" s="8"/>
      <c r="T37" s="8"/>
    </row>
    <row r="38" spans="1:20" x14ac:dyDescent="0.3">
      <c r="A38" s="147" t="s">
        <v>276</v>
      </c>
      <c r="B38" s="94"/>
      <c r="C38" s="29"/>
      <c r="D38" s="29"/>
      <c r="E38" s="32">
        <v>51</v>
      </c>
      <c r="F38" s="31">
        <v>24</v>
      </c>
      <c r="G38" s="84">
        <v>27</v>
      </c>
      <c r="H38" s="32">
        <v>114</v>
      </c>
      <c r="I38" s="31">
        <v>72</v>
      </c>
      <c r="J38" s="84">
        <v>42</v>
      </c>
      <c r="K38" s="29">
        <v>942</v>
      </c>
      <c r="L38" s="31">
        <v>511</v>
      </c>
      <c r="M38" s="29">
        <v>431</v>
      </c>
      <c r="N38" s="32">
        <v>657</v>
      </c>
      <c r="O38" s="31">
        <v>376</v>
      </c>
      <c r="P38" s="84">
        <v>281</v>
      </c>
      <c r="Q38" s="150"/>
      <c r="R38" s="150" t="s">
        <v>302</v>
      </c>
      <c r="S38" s="9"/>
      <c r="T38" s="9"/>
    </row>
    <row r="39" spans="1:20" x14ac:dyDescent="0.3">
      <c r="A39" s="144" t="s">
        <v>277</v>
      </c>
      <c r="B39" s="94"/>
      <c r="C39" s="29"/>
      <c r="D39" s="29"/>
      <c r="E39" s="32">
        <v>5</v>
      </c>
      <c r="F39" s="31">
        <v>1</v>
      </c>
      <c r="G39" s="84">
        <v>4</v>
      </c>
      <c r="H39" s="32">
        <v>126</v>
      </c>
      <c r="I39" s="31">
        <v>64</v>
      </c>
      <c r="J39" s="84">
        <v>62</v>
      </c>
      <c r="K39" s="29">
        <v>1061</v>
      </c>
      <c r="L39" s="31">
        <v>565</v>
      </c>
      <c r="M39" s="29">
        <v>496</v>
      </c>
      <c r="N39" s="32">
        <v>737</v>
      </c>
      <c r="O39" s="31">
        <v>398</v>
      </c>
      <c r="P39" s="84">
        <v>339</v>
      </c>
      <c r="Q39" s="35"/>
      <c r="R39" s="35" t="s">
        <v>303</v>
      </c>
      <c r="S39" s="8"/>
      <c r="T39" s="8"/>
    </row>
    <row r="40" spans="1:20" x14ac:dyDescent="0.3">
      <c r="A40" s="144" t="s">
        <v>278</v>
      </c>
      <c r="B40" s="94"/>
      <c r="C40" s="29"/>
      <c r="D40" s="29"/>
      <c r="E40" s="32">
        <v>9</v>
      </c>
      <c r="F40" s="31">
        <v>4</v>
      </c>
      <c r="G40" s="84">
        <v>5</v>
      </c>
      <c r="H40" s="32">
        <v>219</v>
      </c>
      <c r="I40" s="31">
        <v>126</v>
      </c>
      <c r="J40" s="84">
        <v>93</v>
      </c>
      <c r="K40" s="29">
        <v>1516</v>
      </c>
      <c r="L40" s="31">
        <v>802</v>
      </c>
      <c r="M40" s="29">
        <v>714</v>
      </c>
      <c r="N40" s="32">
        <v>1106</v>
      </c>
      <c r="O40" s="31">
        <v>583</v>
      </c>
      <c r="P40" s="84">
        <v>523</v>
      </c>
      <c r="Q40" s="148"/>
      <c r="R40" s="148" t="s">
        <v>304</v>
      </c>
      <c r="S40" s="8"/>
      <c r="T40" s="8"/>
    </row>
    <row r="41" spans="1:20" x14ac:dyDescent="0.3">
      <c r="A41" s="148" t="s">
        <v>279</v>
      </c>
      <c r="B41" s="94"/>
      <c r="C41" s="29"/>
      <c r="D41" s="29"/>
      <c r="E41" s="32">
        <v>3</v>
      </c>
      <c r="F41" s="31">
        <v>1</v>
      </c>
      <c r="G41" s="84">
        <v>2</v>
      </c>
      <c r="H41" s="32">
        <v>134</v>
      </c>
      <c r="I41" s="31">
        <v>72</v>
      </c>
      <c r="J41" s="84">
        <v>62</v>
      </c>
      <c r="K41" s="29">
        <v>1029</v>
      </c>
      <c r="L41" s="31">
        <v>589</v>
      </c>
      <c r="M41" s="29">
        <v>440</v>
      </c>
      <c r="N41" s="32">
        <v>651</v>
      </c>
      <c r="O41" s="31">
        <v>350</v>
      </c>
      <c r="P41" s="84">
        <v>301</v>
      </c>
      <c r="Q41" s="148"/>
      <c r="R41" s="148" t="s">
        <v>305</v>
      </c>
      <c r="S41" s="8"/>
      <c r="T41" s="8"/>
    </row>
    <row r="42" spans="1:20" x14ac:dyDescent="0.3">
      <c r="A42" s="144" t="s">
        <v>280</v>
      </c>
      <c r="B42" s="94"/>
      <c r="C42" s="29"/>
      <c r="D42" s="29"/>
      <c r="E42" s="32">
        <v>4</v>
      </c>
      <c r="F42" s="31">
        <v>2</v>
      </c>
      <c r="G42" s="84">
        <v>2</v>
      </c>
      <c r="H42" s="32">
        <v>146</v>
      </c>
      <c r="I42" s="31">
        <v>83</v>
      </c>
      <c r="J42" s="84">
        <v>63</v>
      </c>
      <c r="K42" s="29">
        <v>1133</v>
      </c>
      <c r="L42" s="31">
        <v>619</v>
      </c>
      <c r="M42" s="29">
        <v>514</v>
      </c>
      <c r="N42" s="32">
        <v>831</v>
      </c>
      <c r="O42" s="31">
        <v>457</v>
      </c>
      <c r="P42" s="84">
        <v>374</v>
      </c>
      <c r="Q42" s="148"/>
      <c r="R42" s="148" t="s">
        <v>306</v>
      </c>
      <c r="S42" s="8"/>
      <c r="T42" s="8"/>
    </row>
    <row r="43" spans="1:20" x14ac:dyDescent="0.3">
      <c r="A43" s="144" t="s">
        <v>281</v>
      </c>
      <c r="B43" s="94"/>
      <c r="C43" s="29"/>
      <c r="D43" s="29"/>
      <c r="E43" s="32">
        <v>8</v>
      </c>
      <c r="F43" s="31">
        <v>3</v>
      </c>
      <c r="G43" s="84">
        <v>5</v>
      </c>
      <c r="H43" s="32">
        <v>126</v>
      </c>
      <c r="I43" s="31">
        <v>69</v>
      </c>
      <c r="J43" s="84">
        <v>57</v>
      </c>
      <c r="K43" s="29">
        <v>1083</v>
      </c>
      <c r="L43" s="31">
        <v>588</v>
      </c>
      <c r="M43" s="29">
        <v>495</v>
      </c>
      <c r="N43" s="32">
        <v>803</v>
      </c>
      <c r="O43" s="31">
        <v>436</v>
      </c>
      <c r="P43" s="84">
        <v>367</v>
      </c>
      <c r="Q43" s="144"/>
      <c r="R43" s="144" t="s">
        <v>307</v>
      </c>
      <c r="S43" s="8"/>
      <c r="T43" s="8"/>
    </row>
    <row r="44" spans="1:20" ht="6" customHeight="1" x14ac:dyDescent="0.3">
      <c r="A44" s="38"/>
      <c r="B44" s="38"/>
      <c r="C44" s="38"/>
      <c r="D44" s="38"/>
      <c r="E44" s="40"/>
      <c r="F44" s="39"/>
      <c r="G44" s="85"/>
      <c r="H44" s="40"/>
      <c r="I44" s="39"/>
      <c r="J44" s="85"/>
      <c r="K44" s="38"/>
      <c r="L44" s="39"/>
      <c r="M44" s="38"/>
      <c r="N44" s="40"/>
      <c r="O44" s="39"/>
      <c r="P44" s="85"/>
      <c r="Q44" s="38"/>
      <c r="R44" s="38"/>
      <c r="S44" s="8"/>
      <c r="T44" s="8"/>
    </row>
    <row r="45" spans="1:20" ht="6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8"/>
      <c r="T45" s="8"/>
    </row>
    <row r="46" spans="1:20" x14ac:dyDescent="0.3">
      <c r="A46" s="29" t="s">
        <v>106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8"/>
      <c r="T46" s="8"/>
    </row>
    <row r="47" spans="1:20" x14ac:dyDescent="0.3">
      <c r="A47" s="29"/>
      <c r="B47" s="29" t="s">
        <v>110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8"/>
      <c r="T47" s="8"/>
    </row>
  </sheetData>
  <mergeCells count="22">
    <mergeCell ref="Q33:R36"/>
    <mergeCell ref="E34:G34"/>
    <mergeCell ref="H34:J34"/>
    <mergeCell ref="K34:M34"/>
    <mergeCell ref="N34:P34"/>
    <mergeCell ref="A33:D36"/>
    <mergeCell ref="E33:G33"/>
    <mergeCell ref="H33:J33"/>
    <mergeCell ref="K33:M33"/>
    <mergeCell ref="N33:P33"/>
    <mergeCell ref="N5:P5"/>
    <mergeCell ref="N4:P4"/>
    <mergeCell ref="K4:M4"/>
    <mergeCell ref="Q9:R9"/>
    <mergeCell ref="K5:M5"/>
    <mergeCell ref="Q4:R7"/>
    <mergeCell ref="A9:D9"/>
    <mergeCell ref="A4:D7"/>
    <mergeCell ref="E4:G4"/>
    <mergeCell ref="H4:J4"/>
    <mergeCell ref="E5:G5"/>
    <mergeCell ref="H5:J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3"/>
  <sheetViews>
    <sheetView showGridLines="0" view="pageBreakPreview" zoomScaleNormal="100" zoomScaleSheetLayoutView="100" workbookViewId="0">
      <selection activeCell="H24" sqref="H24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1.7109375" style="5" customWidth="1"/>
    <col min="5" max="8" width="22.7109375" style="5" customWidth="1"/>
    <col min="9" max="9" width="22" style="4" customWidth="1"/>
    <col min="10" max="10" width="2.28515625" style="5" customWidth="1"/>
    <col min="11" max="11" width="4.140625" style="5" customWidth="1"/>
    <col min="12" max="16384" width="9.140625" style="5"/>
  </cols>
  <sheetData>
    <row r="1" spans="1:12" s="1" customFormat="1" x14ac:dyDescent="0.3">
      <c r="B1" s="1" t="s">
        <v>0</v>
      </c>
      <c r="C1" s="2">
        <v>1.7</v>
      </c>
      <c r="D1" s="1" t="s">
        <v>433</v>
      </c>
      <c r="I1" s="27"/>
      <c r="L1" s="1" t="s">
        <v>430</v>
      </c>
    </row>
    <row r="2" spans="1:12" s="3" customFormat="1" x14ac:dyDescent="0.3">
      <c r="B2" s="1" t="s">
        <v>145</v>
      </c>
      <c r="C2" s="2">
        <v>1.7</v>
      </c>
      <c r="D2" s="1" t="s">
        <v>434</v>
      </c>
      <c r="I2" s="28"/>
    </row>
    <row r="3" spans="1:12" ht="6" customHeight="1" x14ac:dyDescent="0.3">
      <c r="A3" s="4"/>
      <c r="B3" s="4"/>
      <c r="C3" s="4"/>
      <c r="D3" s="4"/>
      <c r="E3" s="4"/>
      <c r="F3" s="4"/>
    </row>
    <row r="4" spans="1:12" s="8" customFormat="1" ht="22.5" customHeight="1" x14ac:dyDescent="0.25">
      <c r="A4" s="369" t="s">
        <v>34</v>
      </c>
      <c r="B4" s="369"/>
      <c r="C4" s="369"/>
      <c r="D4" s="370"/>
      <c r="E4" s="391" t="s">
        <v>133</v>
      </c>
      <c r="F4" s="393"/>
      <c r="G4" s="391" t="s">
        <v>138</v>
      </c>
      <c r="H4" s="393"/>
      <c r="I4" s="449" t="s">
        <v>44</v>
      </c>
    </row>
    <row r="5" spans="1:12" s="8" customFormat="1" ht="22.5" customHeight="1" x14ac:dyDescent="0.25">
      <c r="A5" s="373"/>
      <c r="B5" s="373"/>
      <c r="C5" s="373"/>
      <c r="D5" s="374"/>
      <c r="E5" s="131" t="s">
        <v>157</v>
      </c>
      <c r="F5" s="134" t="s">
        <v>158</v>
      </c>
      <c r="G5" s="134" t="s">
        <v>248</v>
      </c>
      <c r="H5" s="132" t="s">
        <v>249</v>
      </c>
      <c r="I5" s="450"/>
    </row>
    <row r="6" spans="1:12" s="29" customFormat="1" ht="6" customHeight="1" x14ac:dyDescent="0.3">
      <c r="C6" s="3"/>
      <c r="E6" s="31"/>
      <c r="F6" s="32"/>
      <c r="G6" s="32"/>
      <c r="H6" s="32"/>
      <c r="I6" s="133"/>
    </row>
    <row r="7" spans="1:12" s="29" customFormat="1" ht="24" customHeight="1" x14ac:dyDescent="0.3">
      <c r="A7" s="33"/>
      <c r="B7" s="387">
        <v>2551</v>
      </c>
      <c r="C7" s="387"/>
      <c r="D7" s="388"/>
      <c r="E7" s="239">
        <v>7560</v>
      </c>
      <c r="F7" s="253">
        <v>1983</v>
      </c>
      <c r="G7" s="316">
        <f>(E7/L7)*1000</f>
        <v>4.2220932758696756</v>
      </c>
      <c r="H7" s="316">
        <f>(F7/L7)*1000</f>
        <v>1.1074617679959744</v>
      </c>
      <c r="I7" s="86">
        <v>2008</v>
      </c>
      <c r="L7" s="314">
        <v>1790581</v>
      </c>
    </row>
    <row r="8" spans="1:12" s="29" customFormat="1" ht="21" customHeight="1" x14ac:dyDescent="0.3">
      <c r="A8" s="33"/>
      <c r="B8" s="387">
        <v>2552</v>
      </c>
      <c r="C8" s="387"/>
      <c r="D8" s="388"/>
      <c r="E8" s="239">
        <v>7559</v>
      </c>
      <c r="F8" s="253">
        <v>2056</v>
      </c>
      <c r="G8" s="316">
        <f>(E8/L8)*1000</f>
        <v>4.2003685255200596</v>
      </c>
      <c r="H8" s="316">
        <f t="shared" ref="H8:H16" si="0">(F8/L8)*1000</f>
        <v>1.1424735664068317</v>
      </c>
      <c r="I8" s="86">
        <v>2009</v>
      </c>
      <c r="L8" s="314">
        <v>1799604</v>
      </c>
    </row>
    <row r="9" spans="1:12" s="29" customFormat="1" ht="21" customHeight="1" x14ac:dyDescent="0.3">
      <c r="B9" s="387">
        <v>2553</v>
      </c>
      <c r="C9" s="387"/>
      <c r="D9" s="388"/>
      <c r="E9" s="239">
        <v>7442</v>
      </c>
      <c r="F9" s="253">
        <v>2223</v>
      </c>
      <c r="G9" s="316">
        <f>(E9/L9)*1000</f>
        <v>4.1151899280145896</v>
      </c>
      <c r="H9" s="316">
        <f t="shared" si="0"/>
        <v>1.2292484829315282</v>
      </c>
      <c r="I9" s="86">
        <v>2010</v>
      </c>
      <c r="L9" s="314">
        <v>1808422</v>
      </c>
    </row>
    <row r="10" spans="1:12" s="29" customFormat="1" ht="21" customHeight="1" x14ac:dyDescent="0.3">
      <c r="B10" s="387">
        <v>2554</v>
      </c>
      <c r="C10" s="387"/>
      <c r="D10" s="388"/>
      <c r="E10" s="31">
        <v>8279</v>
      </c>
      <c r="F10" s="32">
        <v>2284</v>
      </c>
      <c r="G10" s="316">
        <f t="shared" ref="G10:G16" si="1">(E10/L10)*1000</f>
        <v>4.5625058898153998</v>
      </c>
      <c r="H10" s="316">
        <f t="shared" si="0"/>
        <v>1.2586983273750905</v>
      </c>
      <c r="I10" s="86">
        <v>2011</v>
      </c>
      <c r="L10" s="314">
        <v>1814573</v>
      </c>
    </row>
    <row r="11" spans="1:12" s="29" customFormat="1" ht="21" customHeight="1" x14ac:dyDescent="0.3">
      <c r="B11" s="387">
        <v>2555</v>
      </c>
      <c r="C11" s="387"/>
      <c r="D11" s="388"/>
      <c r="E11" s="31">
        <v>7653</v>
      </c>
      <c r="F11" s="32">
        <v>2234</v>
      </c>
      <c r="G11" s="316">
        <f t="shared" si="1"/>
        <v>4.2015076676279675</v>
      </c>
      <c r="H11" s="316">
        <f t="shared" si="0"/>
        <v>1.2264691140050805</v>
      </c>
      <c r="I11" s="86">
        <v>2012</v>
      </c>
      <c r="L11" s="314">
        <v>1821489</v>
      </c>
    </row>
    <row r="12" spans="1:12" s="29" customFormat="1" ht="21" customHeight="1" x14ac:dyDescent="0.3">
      <c r="B12" s="387">
        <v>2556</v>
      </c>
      <c r="C12" s="387"/>
      <c r="D12" s="388"/>
      <c r="E12" s="31">
        <v>7268</v>
      </c>
      <c r="F12" s="32">
        <v>2225</v>
      </c>
      <c r="G12" s="316">
        <f t="shared" si="1"/>
        <v>3.9678531828810173</v>
      </c>
      <c r="H12" s="316">
        <f t="shared" si="0"/>
        <v>1.2147046411544118</v>
      </c>
      <c r="I12" s="86">
        <v>2013</v>
      </c>
      <c r="L12" s="314">
        <v>1831721</v>
      </c>
    </row>
    <row r="13" spans="1:12" s="29" customFormat="1" ht="21" customHeight="1" x14ac:dyDescent="0.3">
      <c r="B13" s="387">
        <v>2557</v>
      </c>
      <c r="C13" s="387"/>
      <c r="D13" s="388"/>
      <c r="E13" s="31">
        <v>7073</v>
      </c>
      <c r="F13" s="32">
        <v>2309</v>
      </c>
      <c r="G13" s="316">
        <f t="shared" si="1"/>
        <v>3.8427770135325732</v>
      </c>
      <c r="H13" s="316">
        <f t="shared" si="0"/>
        <v>1.2544849603063355</v>
      </c>
      <c r="I13" s="86">
        <v>2014</v>
      </c>
      <c r="L13" s="314">
        <v>1840596</v>
      </c>
    </row>
    <row r="14" spans="1:12" s="29" customFormat="1" ht="21" customHeight="1" x14ac:dyDescent="0.3">
      <c r="B14" s="387">
        <v>2557</v>
      </c>
      <c r="C14" s="387"/>
      <c r="D14" s="388"/>
      <c r="E14" s="31">
        <v>7791</v>
      </c>
      <c r="F14" s="32">
        <v>2490</v>
      </c>
      <c r="G14" s="316">
        <f t="shared" si="1"/>
        <v>4.2174632535041319</v>
      </c>
      <c r="H14" s="316">
        <f t="shared" si="0"/>
        <v>1.3478993070498382</v>
      </c>
      <c r="I14" s="86">
        <v>2015</v>
      </c>
      <c r="L14" s="314">
        <v>1847319</v>
      </c>
    </row>
    <row r="15" spans="1:12" s="29" customFormat="1" ht="21" customHeight="1" x14ac:dyDescent="0.3">
      <c r="B15" s="387">
        <v>2559</v>
      </c>
      <c r="C15" s="387"/>
      <c r="D15" s="388"/>
      <c r="E15" s="31">
        <v>6830</v>
      </c>
      <c r="F15" s="32">
        <v>2583</v>
      </c>
      <c r="G15" s="316">
        <f t="shared" si="1"/>
        <v>3.6864757615568049</v>
      </c>
      <c r="H15" s="316">
        <f t="shared" si="0"/>
        <v>1.3941679197805603</v>
      </c>
      <c r="I15" s="86">
        <v>2016</v>
      </c>
      <c r="L15" s="315">
        <v>1852718</v>
      </c>
    </row>
    <row r="16" spans="1:12" s="29" customFormat="1" ht="21" customHeight="1" x14ac:dyDescent="0.3">
      <c r="B16" s="387">
        <v>2560</v>
      </c>
      <c r="C16" s="387"/>
      <c r="D16" s="388"/>
      <c r="E16" s="239">
        <v>6428</v>
      </c>
      <c r="F16" s="253">
        <v>2441</v>
      </c>
      <c r="G16" s="316">
        <f t="shared" si="1"/>
        <v>3.4581655045301001</v>
      </c>
      <c r="H16" s="316">
        <f t="shared" si="0"/>
        <v>1.3132205968509605</v>
      </c>
      <c r="I16" s="86">
        <v>2017</v>
      </c>
      <c r="L16" s="315">
        <v>1858789</v>
      </c>
    </row>
    <row r="17" spans="1:9" ht="6" customHeight="1" x14ac:dyDescent="0.3">
      <c r="A17" s="29"/>
      <c r="B17" s="29"/>
      <c r="C17" s="29"/>
      <c r="D17" s="29"/>
      <c r="E17" s="31"/>
      <c r="F17" s="32"/>
      <c r="G17" s="32"/>
      <c r="H17" s="32"/>
      <c r="I17" s="40"/>
    </row>
    <row r="18" spans="1:9" ht="6" customHeight="1" x14ac:dyDescent="0.3">
      <c r="A18" s="41"/>
      <c r="B18" s="41"/>
      <c r="C18" s="41"/>
      <c r="D18" s="41"/>
      <c r="E18" s="41"/>
      <c r="F18" s="41"/>
      <c r="G18" s="41"/>
      <c r="H18" s="41"/>
      <c r="I18" s="41"/>
    </row>
    <row r="19" spans="1:9" x14ac:dyDescent="0.3">
      <c r="A19" s="35"/>
      <c r="B19" s="37" t="s">
        <v>165</v>
      </c>
      <c r="C19" s="37"/>
      <c r="D19" s="35" t="s">
        <v>244</v>
      </c>
      <c r="E19" s="35"/>
      <c r="F19" s="42" t="s">
        <v>141</v>
      </c>
      <c r="G19" s="35" t="s">
        <v>246</v>
      </c>
      <c r="I19" s="5"/>
    </row>
    <row r="20" spans="1:9" x14ac:dyDescent="0.3">
      <c r="A20" s="35"/>
      <c r="B20" s="37"/>
      <c r="C20" s="35"/>
      <c r="D20" s="35" t="s">
        <v>245</v>
      </c>
      <c r="E20" s="35"/>
      <c r="F20" s="29"/>
      <c r="G20" s="35" t="s">
        <v>247</v>
      </c>
      <c r="I20" s="5"/>
    </row>
    <row r="21" spans="1:9" s="29" customFormat="1" ht="17.25" x14ac:dyDescent="0.3">
      <c r="B21" s="29" t="s">
        <v>431</v>
      </c>
      <c r="F21" s="33" t="s">
        <v>432</v>
      </c>
      <c r="I21" s="35"/>
    </row>
    <row r="22" spans="1:9" s="29" customFormat="1" ht="17.25" x14ac:dyDescent="0.3">
      <c r="I22" s="35"/>
    </row>
    <row r="23" spans="1:9" x14ac:dyDescent="0.3">
      <c r="A23" s="29"/>
      <c r="B23" s="29"/>
      <c r="C23" s="29"/>
      <c r="D23" s="29"/>
      <c r="E23" s="29"/>
      <c r="F23" s="29"/>
      <c r="G23" s="29"/>
      <c r="H23" s="29"/>
      <c r="I23" s="35"/>
    </row>
  </sheetData>
  <mergeCells count="14">
    <mergeCell ref="B13:D13"/>
    <mergeCell ref="B14:D14"/>
    <mergeCell ref="B15:D15"/>
    <mergeCell ref="B16:D16"/>
    <mergeCell ref="B8:D8"/>
    <mergeCell ref="B9:D9"/>
    <mergeCell ref="B10:D10"/>
    <mergeCell ref="B11:D11"/>
    <mergeCell ref="B12:D12"/>
    <mergeCell ref="A4:D5"/>
    <mergeCell ref="I4:I5"/>
    <mergeCell ref="E4:F4"/>
    <mergeCell ref="G4:H4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3"/>
  <sheetViews>
    <sheetView showGridLines="0" view="pageBreakPreview" zoomScale="90" zoomScaleNormal="100" zoomScaleSheetLayoutView="90" workbookViewId="0">
      <selection activeCell="J30" sqref="J30:N30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5" style="5" customWidth="1"/>
    <col min="5" max="11" width="9.28515625" style="5" customWidth="1"/>
    <col min="12" max="14" width="10.140625" style="5" customWidth="1"/>
    <col min="15" max="15" width="20.140625" style="4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2">
        <v>1.8</v>
      </c>
      <c r="D1" s="1" t="s">
        <v>482</v>
      </c>
      <c r="O1" s="27"/>
    </row>
    <row r="2" spans="1:15" s="3" customFormat="1" x14ac:dyDescent="0.3">
      <c r="B2" s="1" t="s">
        <v>145</v>
      </c>
      <c r="C2" s="2">
        <v>1.8</v>
      </c>
      <c r="D2" s="1" t="s">
        <v>435</v>
      </c>
      <c r="O2" s="2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5" s="8" customFormat="1" ht="22.5" customHeight="1" x14ac:dyDescent="0.3">
      <c r="A4" s="41"/>
      <c r="B4" s="41"/>
      <c r="C4" s="41"/>
      <c r="D4" s="41"/>
      <c r="E4" s="391" t="s">
        <v>157</v>
      </c>
      <c r="F4" s="392"/>
      <c r="G4" s="392"/>
      <c r="H4" s="392"/>
      <c r="I4" s="393"/>
      <c r="J4" s="391" t="s">
        <v>158</v>
      </c>
      <c r="K4" s="392"/>
      <c r="L4" s="392"/>
      <c r="M4" s="392"/>
      <c r="N4" s="393"/>
      <c r="O4" s="377" t="s">
        <v>142</v>
      </c>
    </row>
    <row r="5" spans="1:15" s="8" customFormat="1" ht="16.5" customHeight="1" x14ac:dyDescent="0.3">
      <c r="A5" s="387" t="s">
        <v>143</v>
      </c>
      <c r="B5" s="387"/>
      <c r="C5" s="387"/>
      <c r="D5" s="388"/>
      <c r="E5" s="88">
        <v>2556</v>
      </c>
      <c r="F5" s="88">
        <v>2557</v>
      </c>
      <c r="G5" s="88">
        <v>2558</v>
      </c>
      <c r="H5" s="86">
        <v>2559</v>
      </c>
      <c r="I5" s="86">
        <v>2560</v>
      </c>
      <c r="J5" s="86">
        <v>2556</v>
      </c>
      <c r="K5" s="86">
        <v>2557</v>
      </c>
      <c r="L5" s="86">
        <v>2558</v>
      </c>
      <c r="M5" s="86">
        <v>2559</v>
      </c>
      <c r="N5" s="86">
        <v>2560</v>
      </c>
      <c r="O5" s="379"/>
    </row>
    <row r="6" spans="1:15" s="8" customFormat="1" ht="16.5" customHeight="1" x14ac:dyDescent="0.3">
      <c r="A6" s="38"/>
      <c r="B6" s="38"/>
      <c r="C6" s="38"/>
      <c r="D6" s="38"/>
      <c r="E6" s="92" t="s">
        <v>252</v>
      </c>
      <c r="F6" s="92" t="s">
        <v>253</v>
      </c>
      <c r="G6" s="92" t="s">
        <v>254</v>
      </c>
      <c r="H6" s="92" t="s">
        <v>255</v>
      </c>
      <c r="I6" s="92" t="s">
        <v>308</v>
      </c>
      <c r="J6" s="92" t="s">
        <v>252</v>
      </c>
      <c r="K6" s="92" t="s">
        <v>253</v>
      </c>
      <c r="L6" s="92" t="s">
        <v>254</v>
      </c>
      <c r="M6" s="92" t="s">
        <v>255</v>
      </c>
      <c r="N6" s="92" t="s">
        <v>308</v>
      </c>
      <c r="O6" s="381"/>
    </row>
    <row r="7" spans="1:15" s="29" customFormat="1" ht="21" customHeight="1" x14ac:dyDescent="0.3">
      <c r="C7" s="3" t="s">
        <v>72</v>
      </c>
      <c r="E7" s="252">
        <f>SUM(E8:E25,E33:E39)</f>
        <v>7268</v>
      </c>
      <c r="F7" s="252">
        <f t="shared" ref="F7:H7" si="0">SUM(F8:F25,F33:F39)</f>
        <v>7073</v>
      </c>
      <c r="G7" s="252">
        <f t="shared" si="0"/>
        <v>7791</v>
      </c>
      <c r="H7" s="252">
        <f t="shared" si="0"/>
        <v>6830</v>
      </c>
      <c r="I7" s="252">
        <f>SUM(I8:I25,I33:I39)</f>
        <v>6428</v>
      </c>
      <c r="J7" s="252">
        <f t="shared" ref="J7:N7" si="1">SUM(J8:J25,J33:J39)</f>
        <v>2225</v>
      </c>
      <c r="K7" s="252">
        <f t="shared" si="1"/>
        <v>2309</v>
      </c>
      <c r="L7" s="252">
        <f t="shared" si="1"/>
        <v>2490</v>
      </c>
      <c r="M7" s="252">
        <f t="shared" si="1"/>
        <v>2583</v>
      </c>
      <c r="N7" s="252">
        <f t="shared" si="1"/>
        <v>2441</v>
      </c>
      <c r="O7" s="151" t="s">
        <v>7</v>
      </c>
    </row>
    <row r="8" spans="1:15" s="29" customFormat="1" ht="21" customHeight="1" x14ac:dyDescent="0.3">
      <c r="A8" s="173" t="s">
        <v>257</v>
      </c>
      <c r="B8" s="173"/>
      <c r="C8" s="33"/>
      <c r="D8" s="34"/>
      <c r="E8" s="215">
        <v>1148</v>
      </c>
      <c r="F8" s="215">
        <v>1207</v>
      </c>
      <c r="G8" s="215">
        <v>1278</v>
      </c>
      <c r="H8" s="209">
        <v>1374</v>
      </c>
      <c r="I8" s="209">
        <v>1344</v>
      </c>
      <c r="J8" s="209">
        <v>499</v>
      </c>
      <c r="K8" s="215">
        <v>576</v>
      </c>
      <c r="L8" s="251">
        <v>563</v>
      </c>
      <c r="M8" s="215">
        <v>615</v>
      </c>
      <c r="N8" s="216">
        <v>509</v>
      </c>
      <c r="O8" s="176" t="s">
        <v>283</v>
      </c>
    </row>
    <row r="9" spans="1:15" s="29" customFormat="1" ht="21" customHeight="1" x14ac:dyDescent="0.3">
      <c r="A9" s="173" t="s">
        <v>258</v>
      </c>
      <c r="B9" s="173"/>
      <c r="C9" s="33"/>
      <c r="E9" s="215">
        <v>190</v>
      </c>
      <c r="F9" s="215">
        <v>268</v>
      </c>
      <c r="G9" s="215">
        <v>295</v>
      </c>
      <c r="H9" s="209">
        <v>230</v>
      </c>
      <c r="I9" s="209">
        <v>206</v>
      </c>
      <c r="J9" s="209">
        <v>74</v>
      </c>
      <c r="K9" s="215">
        <v>63</v>
      </c>
      <c r="L9" s="251">
        <v>77</v>
      </c>
      <c r="M9" s="215">
        <v>56</v>
      </c>
      <c r="N9" s="216">
        <v>60</v>
      </c>
      <c r="O9" s="176" t="s">
        <v>284</v>
      </c>
    </row>
    <row r="10" spans="1:15" s="29" customFormat="1" ht="21" customHeight="1" x14ac:dyDescent="0.3">
      <c r="A10" s="173" t="s">
        <v>259</v>
      </c>
      <c r="B10" s="173"/>
      <c r="E10" s="215">
        <v>142</v>
      </c>
      <c r="F10" s="215">
        <v>241</v>
      </c>
      <c r="G10" s="215">
        <v>204</v>
      </c>
      <c r="H10" s="209">
        <v>188</v>
      </c>
      <c r="I10" s="209">
        <v>134</v>
      </c>
      <c r="J10" s="209">
        <v>40</v>
      </c>
      <c r="K10" s="215">
        <v>26</v>
      </c>
      <c r="L10" s="251">
        <v>39</v>
      </c>
      <c r="M10" s="215">
        <v>49</v>
      </c>
      <c r="N10" s="216">
        <v>40</v>
      </c>
      <c r="O10" s="176" t="s">
        <v>285</v>
      </c>
    </row>
    <row r="11" spans="1:15" s="29" customFormat="1" ht="21" customHeight="1" x14ac:dyDescent="0.3">
      <c r="A11" s="173" t="s">
        <v>260</v>
      </c>
      <c r="B11" s="173"/>
      <c r="E11" s="215">
        <v>379</v>
      </c>
      <c r="F11" s="215">
        <v>310</v>
      </c>
      <c r="G11" s="215">
        <v>349</v>
      </c>
      <c r="H11" s="209">
        <v>312</v>
      </c>
      <c r="I11" s="209">
        <v>321</v>
      </c>
      <c r="J11" s="209">
        <v>109</v>
      </c>
      <c r="K11" s="215">
        <v>94</v>
      </c>
      <c r="L11" s="251">
        <v>113</v>
      </c>
      <c r="M11" s="215">
        <v>99</v>
      </c>
      <c r="N11" s="216">
        <v>120</v>
      </c>
      <c r="O11" s="177" t="s">
        <v>286</v>
      </c>
    </row>
    <row r="12" spans="1:15" s="29" customFormat="1" ht="21" customHeight="1" x14ac:dyDescent="0.3">
      <c r="A12" s="173" t="s">
        <v>261</v>
      </c>
      <c r="B12" s="173"/>
      <c r="E12" s="215">
        <v>222</v>
      </c>
      <c r="F12" s="215">
        <v>279</v>
      </c>
      <c r="G12" s="215">
        <v>374</v>
      </c>
      <c r="H12" s="209">
        <v>296</v>
      </c>
      <c r="I12" s="209">
        <v>210</v>
      </c>
      <c r="J12" s="209">
        <v>70</v>
      </c>
      <c r="K12" s="215">
        <v>54</v>
      </c>
      <c r="L12" s="251">
        <v>68</v>
      </c>
      <c r="M12" s="215">
        <v>80</v>
      </c>
      <c r="N12" s="216">
        <v>80</v>
      </c>
      <c r="O12" s="177" t="s">
        <v>287</v>
      </c>
    </row>
    <row r="13" spans="1:15" s="29" customFormat="1" ht="21" customHeight="1" x14ac:dyDescent="0.3">
      <c r="A13" s="173" t="s">
        <v>262</v>
      </c>
      <c r="B13" s="173"/>
      <c r="E13" s="215">
        <v>705</v>
      </c>
      <c r="F13" s="215">
        <v>643</v>
      </c>
      <c r="G13" s="215">
        <v>714</v>
      </c>
      <c r="H13" s="215">
        <v>637</v>
      </c>
      <c r="I13" s="215">
        <v>525</v>
      </c>
      <c r="J13" s="215">
        <v>222</v>
      </c>
      <c r="K13" s="215">
        <v>226</v>
      </c>
      <c r="L13" s="251">
        <v>219</v>
      </c>
      <c r="M13" s="215">
        <v>258</v>
      </c>
      <c r="N13" s="216">
        <v>246</v>
      </c>
      <c r="O13" s="177" t="s">
        <v>288</v>
      </c>
    </row>
    <row r="14" spans="1:15" s="29" customFormat="1" ht="21" customHeight="1" x14ac:dyDescent="0.3">
      <c r="A14" s="173" t="s">
        <v>263</v>
      </c>
      <c r="B14" s="173"/>
      <c r="E14" s="215">
        <v>233</v>
      </c>
      <c r="F14" s="215">
        <v>230</v>
      </c>
      <c r="G14" s="215">
        <v>276</v>
      </c>
      <c r="H14" s="209">
        <v>238</v>
      </c>
      <c r="I14" s="209">
        <v>160</v>
      </c>
      <c r="J14" s="209">
        <v>52</v>
      </c>
      <c r="K14" s="215">
        <v>58</v>
      </c>
      <c r="L14" s="251">
        <v>75</v>
      </c>
      <c r="M14" s="215">
        <v>76</v>
      </c>
      <c r="N14" s="216">
        <v>69</v>
      </c>
      <c r="O14" s="176" t="s">
        <v>289</v>
      </c>
    </row>
    <row r="15" spans="1:15" s="29" customFormat="1" ht="21" customHeight="1" x14ac:dyDescent="0.3">
      <c r="A15" s="173" t="s">
        <v>264</v>
      </c>
      <c r="B15" s="173"/>
      <c r="E15" s="215">
        <v>363</v>
      </c>
      <c r="F15" s="215">
        <v>273</v>
      </c>
      <c r="G15" s="215">
        <v>409</v>
      </c>
      <c r="H15" s="209">
        <v>197</v>
      </c>
      <c r="I15" s="209">
        <v>219</v>
      </c>
      <c r="J15" s="209">
        <v>92</v>
      </c>
      <c r="K15" s="215">
        <v>92</v>
      </c>
      <c r="L15" s="251">
        <v>93</v>
      </c>
      <c r="M15" s="215">
        <v>97</v>
      </c>
      <c r="N15" s="216">
        <v>95</v>
      </c>
      <c r="O15" s="177" t="s">
        <v>290</v>
      </c>
    </row>
    <row r="16" spans="1:15" s="29" customFormat="1" ht="21" customHeight="1" x14ac:dyDescent="0.3">
      <c r="A16" s="173" t="s">
        <v>265</v>
      </c>
      <c r="B16" s="173"/>
      <c r="E16" s="215">
        <v>340</v>
      </c>
      <c r="F16" s="215">
        <v>258</v>
      </c>
      <c r="G16" s="215">
        <v>311</v>
      </c>
      <c r="H16" s="209">
        <v>188</v>
      </c>
      <c r="I16" s="209">
        <v>194</v>
      </c>
      <c r="J16" s="209">
        <v>82</v>
      </c>
      <c r="K16" s="215">
        <v>91</v>
      </c>
      <c r="L16" s="251">
        <v>90</v>
      </c>
      <c r="M16" s="215">
        <v>94</v>
      </c>
      <c r="N16" s="216">
        <v>101</v>
      </c>
      <c r="O16" s="176" t="s">
        <v>291</v>
      </c>
    </row>
    <row r="17" spans="1:17" s="29" customFormat="1" ht="21" customHeight="1" x14ac:dyDescent="0.3">
      <c r="A17" s="173" t="s">
        <v>266</v>
      </c>
      <c r="B17" s="173"/>
      <c r="E17" s="215">
        <v>369</v>
      </c>
      <c r="F17" s="215">
        <v>336</v>
      </c>
      <c r="G17" s="215">
        <v>366</v>
      </c>
      <c r="H17" s="209">
        <v>309</v>
      </c>
      <c r="I17" s="209">
        <v>311</v>
      </c>
      <c r="J17" s="209">
        <v>64</v>
      </c>
      <c r="K17" s="215">
        <v>90</v>
      </c>
      <c r="L17" s="251">
        <v>86</v>
      </c>
      <c r="M17" s="215">
        <v>96</v>
      </c>
      <c r="N17" s="216">
        <v>93</v>
      </c>
      <c r="O17" s="177" t="s">
        <v>292</v>
      </c>
    </row>
    <row r="18" spans="1:17" s="29" customFormat="1" ht="21" customHeight="1" x14ac:dyDescent="0.3">
      <c r="A18" s="173" t="s">
        <v>267</v>
      </c>
      <c r="B18" s="173"/>
      <c r="E18" s="215">
        <v>146</v>
      </c>
      <c r="F18" s="215">
        <v>122</v>
      </c>
      <c r="G18" s="215">
        <v>150</v>
      </c>
      <c r="H18" s="209">
        <v>135</v>
      </c>
      <c r="I18" s="209">
        <v>105</v>
      </c>
      <c r="J18" s="209">
        <v>29</v>
      </c>
      <c r="K18" s="215">
        <v>31</v>
      </c>
      <c r="L18" s="251">
        <v>35</v>
      </c>
      <c r="M18" s="215">
        <v>37</v>
      </c>
      <c r="N18" s="216">
        <v>44</v>
      </c>
      <c r="O18" s="177" t="s">
        <v>293</v>
      </c>
    </row>
    <row r="19" spans="1:17" s="29" customFormat="1" ht="21" customHeight="1" x14ac:dyDescent="0.3">
      <c r="A19" s="173" t="s">
        <v>268</v>
      </c>
      <c r="B19" s="173"/>
      <c r="E19" s="215">
        <v>264</v>
      </c>
      <c r="F19" s="215">
        <v>261</v>
      </c>
      <c r="G19" s="215">
        <v>330</v>
      </c>
      <c r="H19" s="209">
        <v>282</v>
      </c>
      <c r="I19" s="209">
        <v>305</v>
      </c>
      <c r="J19" s="209">
        <v>92</v>
      </c>
      <c r="K19" s="215">
        <v>100</v>
      </c>
      <c r="L19" s="251">
        <v>106</v>
      </c>
      <c r="M19" s="215">
        <v>101</v>
      </c>
      <c r="N19" s="216">
        <v>90</v>
      </c>
      <c r="O19" s="176" t="s">
        <v>294</v>
      </c>
    </row>
    <row r="20" spans="1:17" s="29" customFormat="1" ht="21" customHeight="1" x14ac:dyDescent="0.3">
      <c r="A20" s="173" t="s">
        <v>269</v>
      </c>
      <c r="B20" s="173"/>
      <c r="E20" s="215">
        <v>721</v>
      </c>
      <c r="F20" s="215">
        <v>711</v>
      </c>
      <c r="G20" s="215">
        <v>730</v>
      </c>
      <c r="H20" s="209">
        <v>683</v>
      </c>
      <c r="I20" s="209">
        <v>674</v>
      </c>
      <c r="J20" s="209">
        <v>289</v>
      </c>
      <c r="K20" s="215">
        <v>289</v>
      </c>
      <c r="L20" s="251">
        <v>302</v>
      </c>
      <c r="M20" s="215">
        <v>295</v>
      </c>
      <c r="N20" s="216">
        <v>289</v>
      </c>
      <c r="O20" s="177" t="s">
        <v>295</v>
      </c>
    </row>
    <row r="21" spans="1:17" s="29" customFormat="1" ht="21" customHeight="1" x14ac:dyDescent="0.3">
      <c r="A21" s="173" t="s">
        <v>270</v>
      </c>
      <c r="B21" s="173"/>
      <c r="E21" s="215">
        <v>420</v>
      </c>
      <c r="F21" s="215">
        <v>419</v>
      </c>
      <c r="G21" s="215">
        <v>410</v>
      </c>
      <c r="H21" s="209">
        <v>376</v>
      </c>
      <c r="I21" s="209">
        <v>421</v>
      </c>
      <c r="J21" s="209">
        <v>152</v>
      </c>
      <c r="K21" s="215">
        <v>178</v>
      </c>
      <c r="L21" s="251">
        <v>183</v>
      </c>
      <c r="M21" s="215">
        <v>166</v>
      </c>
      <c r="N21" s="216">
        <v>171</v>
      </c>
      <c r="O21" s="177" t="s">
        <v>296</v>
      </c>
    </row>
    <row r="22" spans="1:17" s="29" customFormat="1" ht="21" customHeight="1" x14ac:dyDescent="0.3">
      <c r="A22" s="173" t="s">
        <v>271</v>
      </c>
      <c r="B22" s="173"/>
      <c r="E22" s="215">
        <v>102</v>
      </c>
      <c r="F22" s="215">
        <v>101</v>
      </c>
      <c r="G22" s="215">
        <v>96</v>
      </c>
      <c r="H22" s="209">
        <v>114</v>
      </c>
      <c r="I22" s="209">
        <v>102</v>
      </c>
      <c r="J22" s="209">
        <v>29</v>
      </c>
      <c r="K22" s="215">
        <v>17</v>
      </c>
      <c r="L22" s="251">
        <v>39</v>
      </c>
      <c r="M22" s="215">
        <v>31</v>
      </c>
      <c r="N22" s="216">
        <v>36</v>
      </c>
      <c r="O22" s="176" t="s">
        <v>297</v>
      </c>
    </row>
    <row r="23" spans="1:17" ht="21" customHeight="1" x14ac:dyDescent="0.3">
      <c r="A23" s="173" t="s">
        <v>272</v>
      </c>
      <c r="B23" s="173"/>
      <c r="C23" s="29"/>
      <c r="D23" s="29"/>
      <c r="E23" s="215">
        <v>208</v>
      </c>
      <c r="F23" s="215">
        <v>197</v>
      </c>
      <c r="G23" s="215">
        <v>229</v>
      </c>
      <c r="H23" s="209">
        <v>188</v>
      </c>
      <c r="I23" s="209">
        <v>159</v>
      </c>
      <c r="J23" s="209">
        <v>40</v>
      </c>
      <c r="K23" s="215">
        <v>36</v>
      </c>
      <c r="L23" s="251">
        <v>62</v>
      </c>
      <c r="M23" s="215">
        <v>69</v>
      </c>
      <c r="N23" s="216">
        <v>53</v>
      </c>
      <c r="O23" s="176" t="s">
        <v>298</v>
      </c>
      <c r="P23" s="29"/>
    </row>
    <row r="24" spans="1:17" ht="21" customHeight="1" x14ac:dyDescent="0.3">
      <c r="A24" s="173" t="s">
        <v>273</v>
      </c>
      <c r="B24" s="173"/>
      <c r="C24" s="29"/>
      <c r="D24" s="29"/>
      <c r="E24" s="215">
        <v>219</v>
      </c>
      <c r="F24" s="215">
        <v>229</v>
      </c>
      <c r="G24" s="215">
        <v>201</v>
      </c>
      <c r="H24" s="209">
        <v>173</v>
      </c>
      <c r="I24" s="209">
        <v>205</v>
      </c>
      <c r="J24" s="209">
        <v>58</v>
      </c>
      <c r="K24" s="215">
        <v>56</v>
      </c>
      <c r="L24" s="251">
        <v>54</v>
      </c>
      <c r="M24" s="215">
        <v>63</v>
      </c>
      <c r="N24" s="216">
        <v>62</v>
      </c>
      <c r="O24" s="177" t="s">
        <v>299</v>
      </c>
      <c r="P24" s="29"/>
    </row>
    <row r="25" spans="1:17" ht="21" customHeight="1" x14ac:dyDescent="0.3">
      <c r="A25" s="173" t="s">
        <v>274</v>
      </c>
      <c r="B25" s="173"/>
      <c r="C25" s="29"/>
      <c r="D25" s="29"/>
      <c r="E25" s="215">
        <v>97</v>
      </c>
      <c r="F25" s="215">
        <v>89</v>
      </c>
      <c r="G25" s="215">
        <v>105</v>
      </c>
      <c r="H25" s="209">
        <v>71</v>
      </c>
      <c r="I25" s="209">
        <v>72</v>
      </c>
      <c r="J25" s="209">
        <v>23</v>
      </c>
      <c r="K25" s="215">
        <v>35</v>
      </c>
      <c r="L25" s="251">
        <v>24</v>
      </c>
      <c r="M25" s="215">
        <v>21</v>
      </c>
      <c r="N25" s="216">
        <v>26</v>
      </c>
      <c r="O25" s="176" t="s">
        <v>300</v>
      </c>
      <c r="P25" s="29"/>
    </row>
    <row r="26" spans="1:17" ht="21" customHeight="1" x14ac:dyDescent="0.3">
      <c r="A26" s="29"/>
      <c r="B26" s="29"/>
      <c r="C26" s="29"/>
      <c r="D26" s="29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178"/>
      <c r="P26" s="29"/>
    </row>
    <row r="27" spans="1:17" x14ac:dyDescent="0.3">
      <c r="A27" s="1"/>
      <c r="B27" s="1" t="s">
        <v>0</v>
      </c>
      <c r="C27" s="2">
        <v>1.8</v>
      </c>
      <c r="D27" s="1" t="s">
        <v>483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7"/>
      <c r="P27" s="1"/>
      <c r="Q27" s="1"/>
    </row>
    <row r="28" spans="1:17" x14ac:dyDescent="0.3">
      <c r="A28" s="3"/>
      <c r="B28" s="1" t="s">
        <v>145</v>
      </c>
      <c r="C28" s="2">
        <v>1.8</v>
      </c>
      <c r="D28" s="1" t="s">
        <v>479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28"/>
      <c r="P28" s="3"/>
      <c r="Q28" s="3"/>
    </row>
    <row r="29" spans="1:17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7" x14ac:dyDescent="0.3">
      <c r="A30" s="41"/>
      <c r="B30" s="41"/>
      <c r="C30" s="41"/>
      <c r="D30" s="41"/>
      <c r="E30" s="391" t="s">
        <v>157</v>
      </c>
      <c r="F30" s="392"/>
      <c r="G30" s="392"/>
      <c r="H30" s="392"/>
      <c r="I30" s="393"/>
      <c r="J30" s="391" t="s">
        <v>158</v>
      </c>
      <c r="K30" s="392"/>
      <c r="L30" s="392"/>
      <c r="M30" s="392"/>
      <c r="N30" s="393"/>
      <c r="O30" s="377" t="s">
        <v>142</v>
      </c>
      <c r="P30" s="8"/>
      <c r="Q30" s="8"/>
    </row>
    <row r="31" spans="1:17" x14ac:dyDescent="0.3">
      <c r="A31" s="387" t="s">
        <v>143</v>
      </c>
      <c r="B31" s="387"/>
      <c r="C31" s="387"/>
      <c r="D31" s="388"/>
      <c r="E31" s="152">
        <v>2556</v>
      </c>
      <c r="F31" s="152">
        <v>2557</v>
      </c>
      <c r="G31" s="152">
        <v>2558</v>
      </c>
      <c r="H31" s="86">
        <v>2559</v>
      </c>
      <c r="I31" s="86">
        <v>2560</v>
      </c>
      <c r="J31" s="86">
        <v>2556</v>
      </c>
      <c r="K31" s="86">
        <v>2557</v>
      </c>
      <c r="L31" s="86">
        <v>2558</v>
      </c>
      <c r="M31" s="86">
        <v>2559</v>
      </c>
      <c r="N31" s="86">
        <v>2560</v>
      </c>
      <c r="O31" s="379"/>
      <c r="P31" s="8"/>
      <c r="Q31" s="8"/>
    </row>
    <row r="32" spans="1:17" x14ac:dyDescent="0.3">
      <c r="A32" s="38"/>
      <c r="B32" s="38"/>
      <c r="C32" s="38"/>
      <c r="D32" s="38"/>
      <c r="E32" s="92" t="s">
        <v>252</v>
      </c>
      <c r="F32" s="92" t="s">
        <v>253</v>
      </c>
      <c r="G32" s="92" t="s">
        <v>254</v>
      </c>
      <c r="H32" s="92" t="s">
        <v>255</v>
      </c>
      <c r="I32" s="92" t="s">
        <v>308</v>
      </c>
      <c r="J32" s="92" t="s">
        <v>252</v>
      </c>
      <c r="K32" s="92" t="s">
        <v>253</v>
      </c>
      <c r="L32" s="92" t="s">
        <v>254</v>
      </c>
      <c r="M32" s="92" t="s">
        <v>255</v>
      </c>
      <c r="N32" s="92" t="s">
        <v>308</v>
      </c>
      <c r="O32" s="381"/>
      <c r="P32" s="8"/>
      <c r="Q32" s="8"/>
    </row>
    <row r="33" spans="1:17" x14ac:dyDescent="0.3">
      <c r="A33" s="173" t="s">
        <v>275</v>
      </c>
      <c r="B33" s="173"/>
      <c r="C33" s="29"/>
      <c r="D33" s="29"/>
      <c r="E33" s="30">
        <v>202</v>
      </c>
      <c r="F33" s="30">
        <v>236</v>
      </c>
      <c r="G33" s="30">
        <v>245</v>
      </c>
      <c r="H33" s="249">
        <v>156</v>
      </c>
      <c r="I33" s="249">
        <v>173</v>
      </c>
      <c r="J33" s="249">
        <v>45</v>
      </c>
      <c r="K33" s="30">
        <v>57</v>
      </c>
      <c r="L33" s="41">
        <v>77</v>
      </c>
      <c r="M33" s="30">
        <v>75</v>
      </c>
      <c r="N33" s="250">
        <v>64</v>
      </c>
      <c r="O33" s="176" t="s">
        <v>301</v>
      </c>
      <c r="P33" s="29"/>
      <c r="Q33" s="29"/>
    </row>
    <row r="34" spans="1:17" x14ac:dyDescent="0.3">
      <c r="A34" s="174" t="s">
        <v>438</v>
      </c>
      <c r="B34" s="173"/>
      <c r="C34" s="29"/>
      <c r="D34" s="29"/>
      <c r="E34" s="31">
        <v>147</v>
      </c>
      <c r="F34" s="31">
        <v>138</v>
      </c>
      <c r="G34" s="31">
        <v>108</v>
      </c>
      <c r="H34" s="32">
        <v>93</v>
      </c>
      <c r="I34" s="32">
        <v>85</v>
      </c>
      <c r="J34" s="32">
        <v>30</v>
      </c>
      <c r="K34" s="31">
        <v>23</v>
      </c>
      <c r="L34" s="35">
        <v>47</v>
      </c>
      <c r="M34" s="31">
        <v>29</v>
      </c>
      <c r="N34" s="84">
        <v>34</v>
      </c>
      <c r="O34" s="179" t="s">
        <v>302</v>
      </c>
      <c r="P34" s="29"/>
      <c r="Q34" s="29"/>
    </row>
    <row r="35" spans="1:17" x14ac:dyDescent="0.3">
      <c r="A35" s="173" t="s">
        <v>277</v>
      </c>
      <c r="B35" s="173"/>
      <c r="C35" s="29"/>
      <c r="D35" s="29"/>
      <c r="E35" s="31">
        <v>155</v>
      </c>
      <c r="F35" s="31">
        <v>113</v>
      </c>
      <c r="G35" s="31">
        <v>123</v>
      </c>
      <c r="H35" s="32">
        <v>98</v>
      </c>
      <c r="I35" s="32">
        <v>112</v>
      </c>
      <c r="J35" s="32">
        <v>28</v>
      </c>
      <c r="K35" s="31">
        <v>24</v>
      </c>
      <c r="L35" s="35">
        <v>14</v>
      </c>
      <c r="M35" s="31">
        <v>31</v>
      </c>
      <c r="N35" s="84">
        <v>33</v>
      </c>
      <c r="O35" s="180" t="s">
        <v>303</v>
      </c>
      <c r="P35" s="29"/>
      <c r="Q35" s="29"/>
    </row>
    <row r="36" spans="1:17" x14ac:dyDescent="0.3">
      <c r="A36" s="173" t="s">
        <v>278</v>
      </c>
      <c r="B36" s="173"/>
      <c r="C36" s="29"/>
      <c r="D36" s="29"/>
      <c r="E36" s="31">
        <v>109</v>
      </c>
      <c r="F36" s="31">
        <v>117</v>
      </c>
      <c r="G36" s="31">
        <v>131</v>
      </c>
      <c r="H36" s="32">
        <v>126</v>
      </c>
      <c r="I36" s="32">
        <v>104</v>
      </c>
      <c r="J36" s="32">
        <v>21</v>
      </c>
      <c r="K36" s="31">
        <v>22</v>
      </c>
      <c r="L36" s="35">
        <v>31</v>
      </c>
      <c r="M36" s="31">
        <v>26</v>
      </c>
      <c r="N36" s="84">
        <v>29</v>
      </c>
      <c r="O36" s="177" t="s">
        <v>304</v>
      </c>
      <c r="P36" s="29"/>
      <c r="Q36" s="29"/>
    </row>
    <row r="37" spans="1:17" x14ac:dyDescent="0.3">
      <c r="A37" s="175" t="s">
        <v>279</v>
      </c>
      <c r="B37" s="173"/>
      <c r="C37" s="29"/>
      <c r="D37" s="29"/>
      <c r="E37" s="31">
        <v>123</v>
      </c>
      <c r="F37" s="31">
        <v>100</v>
      </c>
      <c r="G37" s="31">
        <v>113</v>
      </c>
      <c r="H37" s="32">
        <v>98</v>
      </c>
      <c r="I37" s="32">
        <v>91</v>
      </c>
      <c r="J37" s="32">
        <v>30</v>
      </c>
      <c r="K37" s="31">
        <v>28</v>
      </c>
      <c r="L37" s="35">
        <v>29</v>
      </c>
      <c r="M37" s="31">
        <v>43</v>
      </c>
      <c r="N37" s="84">
        <v>30</v>
      </c>
      <c r="O37" s="177" t="s">
        <v>305</v>
      </c>
      <c r="P37" s="29"/>
      <c r="Q37" s="29"/>
    </row>
    <row r="38" spans="1:17" x14ac:dyDescent="0.3">
      <c r="A38" s="173" t="s">
        <v>280</v>
      </c>
      <c r="B38" s="173"/>
      <c r="C38" s="29"/>
      <c r="D38" s="29"/>
      <c r="E38" s="31">
        <v>110</v>
      </c>
      <c r="F38" s="31">
        <v>89</v>
      </c>
      <c r="G38" s="31">
        <v>107</v>
      </c>
      <c r="H38" s="32">
        <v>128</v>
      </c>
      <c r="I38" s="32">
        <v>113</v>
      </c>
      <c r="J38" s="32">
        <v>24</v>
      </c>
      <c r="K38" s="31">
        <v>26</v>
      </c>
      <c r="L38" s="35">
        <v>32</v>
      </c>
      <c r="M38" s="31">
        <v>39</v>
      </c>
      <c r="N38" s="84">
        <v>30</v>
      </c>
      <c r="O38" s="177" t="s">
        <v>306</v>
      </c>
      <c r="P38" s="29"/>
      <c r="Q38" s="29"/>
    </row>
    <row r="39" spans="1:17" x14ac:dyDescent="0.3">
      <c r="A39" s="173" t="s">
        <v>281</v>
      </c>
      <c r="B39" s="173"/>
      <c r="C39" s="29"/>
      <c r="D39" s="29"/>
      <c r="E39" s="31">
        <v>154</v>
      </c>
      <c r="F39" s="31">
        <v>106</v>
      </c>
      <c r="G39" s="31">
        <v>137</v>
      </c>
      <c r="H39" s="32">
        <v>140</v>
      </c>
      <c r="I39" s="32">
        <v>83</v>
      </c>
      <c r="J39" s="32">
        <v>31</v>
      </c>
      <c r="K39" s="31">
        <v>17</v>
      </c>
      <c r="L39" s="35">
        <v>32</v>
      </c>
      <c r="M39" s="31">
        <v>37</v>
      </c>
      <c r="N39" s="84">
        <v>37</v>
      </c>
      <c r="O39" s="177" t="s">
        <v>307</v>
      </c>
      <c r="P39" s="29"/>
      <c r="Q39" s="29"/>
    </row>
    <row r="40" spans="1:17" ht="6" customHeight="1" x14ac:dyDescent="0.3">
      <c r="A40" s="29"/>
      <c r="B40" s="29"/>
      <c r="C40" s="29"/>
      <c r="D40" s="29"/>
      <c r="E40" s="39"/>
      <c r="F40" s="39"/>
      <c r="G40" s="39"/>
      <c r="H40" s="40"/>
      <c r="I40" s="40"/>
      <c r="J40" s="40"/>
      <c r="K40" s="39"/>
      <c r="L40" s="38"/>
      <c r="M40" s="39"/>
      <c r="N40" s="85"/>
      <c r="O40" s="40"/>
    </row>
    <row r="41" spans="1:17" ht="6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</row>
    <row r="42" spans="1:17" x14ac:dyDescent="0.3">
      <c r="A42" s="29"/>
      <c r="B42" s="29" t="s">
        <v>436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35"/>
      <c r="P42" s="29"/>
      <c r="Q42" s="29"/>
    </row>
    <row r="43" spans="1:17" x14ac:dyDescent="0.3">
      <c r="A43" s="29"/>
      <c r="B43" s="29" t="s">
        <v>437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35"/>
      <c r="P43" s="29"/>
      <c r="Q43" s="29"/>
    </row>
  </sheetData>
  <mergeCells count="8">
    <mergeCell ref="O4:O6"/>
    <mergeCell ref="A5:D5"/>
    <mergeCell ref="E4:I4"/>
    <mergeCell ref="J4:N4"/>
    <mergeCell ref="E30:I30"/>
    <mergeCell ref="J30:N30"/>
    <mergeCell ref="O30:O32"/>
    <mergeCell ref="A31:D31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2"/>
  <sheetViews>
    <sheetView showGridLines="0" tabSelected="1" view="pageBreakPreview" zoomScaleNormal="100" zoomScaleSheetLayoutView="100" workbookViewId="0">
      <selection activeCell="L23" sqref="L23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5703125" style="5" customWidth="1"/>
    <col min="4" max="4" width="8.140625" style="5" customWidth="1"/>
    <col min="5" max="13" width="13.5703125" style="5" customWidth="1"/>
    <col min="14" max="14" width="2.28515625" style="5" customWidth="1"/>
    <col min="15" max="15" width="4.85546875" style="5" customWidth="1"/>
    <col min="16" max="16384" width="9.140625" style="5"/>
  </cols>
  <sheetData>
    <row r="1" spans="1:14" s="1" customFormat="1" x14ac:dyDescent="0.3">
      <c r="B1" s="1" t="s">
        <v>0</v>
      </c>
      <c r="C1" s="2">
        <v>1.9</v>
      </c>
      <c r="D1" s="1" t="s">
        <v>484</v>
      </c>
      <c r="N1" s="27"/>
    </row>
    <row r="2" spans="1:14" s="3" customFormat="1" x14ac:dyDescent="0.3">
      <c r="B2" s="1" t="s">
        <v>145</v>
      </c>
      <c r="C2" s="2">
        <v>1.9</v>
      </c>
      <c r="D2" s="1" t="s">
        <v>476</v>
      </c>
      <c r="N2" s="28"/>
    </row>
    <row r="3" spans="1:14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25" customFormat="1" ht="24" customHeight="1" x14ac:dyDescent="0.25">
      <c r="A4" s="378" t="s">
        <v>197</v>
      </c>
      <c r="B4" s="378"/>
      <c r="C4" s="378"/>
      <c r="D4" s="437"/>
      <c r="E4" s="104"/>
      <c r="F4" s="391" t="s">
        <v>198</v>
      </c>
      <c r="G4" s="392"/>
      <c r="H4" s="392"/>
      <c r="I4" s="392"/>
      <c r="J4" s="392"/>
      <c r="K4" s="392"/>
      <c r="L4" s="392"/>
      <c r="M4" s="392"/>
    </row>
    <row r="5" spans="1:14" s="25" customFormat="1" ht="21" customHeight="1" x14ac:dyDescent="0.3">
      <c r="A5" s="380"/>
      <c r="B5" s="380"/>
      <c r="C5" s="380"/>
      <c r="D5" s="438"/>
      <c r="E5" s="86"/>
      <c r="F5" s="77" t="s">
        <v>199</v>
      </c>
      <c r="G5" s="36"/>
      <c r="H5" s="86"/>
      <c r="I5" s="77"/>
      <c r="J5" s="36"/>
      <c r="K5" s="86"/>
      <c r="L5" s="77"/>
      <c r="M5" s="86"/>
    </row>
    <row r="6" spans="1:14" s="25" customFormat="1" ht="21" customHeight="1" x14ac:dyDescent="0.3">
      <c r="A6" s="380"/>
      <c r="B6" s="380"/>
      <c r="C6" s="380"/>
      <c r="D6" s="438"/>
      <c r="E6" s="86" t="s">
        <v>1</v>
      </c>
      <c r="F6" s="77" t="s">
        <v>200</v>
      </c>
      <c r="G6" s="36" t="s">
        <v>201</v>
      </c>
      <c r="H6" s="86" t="s">
        <v>202</v>
      </c>
      <c r="I6" s="77" t="s">
        <v>203</v>
      </c>
      <c r="J6" s="36" t="s">
        <v>204</v>
      </c>
      <c r="K6" s="86" t="s">
        <v>205</v>
      </c>
      <c r="L6" s="77" t="s">
        <v>206</v>
      </c>
      <c r="M6" s="86" t="s">
        <v>52</v>
      </c>
    </row>
    <row r="7" spans="1:14" s="25" customFormat="1" ht="21" customHeight="1" x14ac:dyDescent="0.3">
      <c r="A7" s="382"/>
      <c r="B7" s="382"/>
      <c r="C7" s="382"/>
      <c r="D7" s="439"/>
      <c r="E7" s="80" t="s">
        <v>7</v>
      </c>
      <c r="F7" s="80" t="s">
        <v>207</v>
      </c>
      <c r="G7" s="80" t="s">
        <v>208</v>
      </c>
      <c r="H7" s="80" t="s">
        <v>209</v>
      </c>
      <c r="I7" s="80" t="s">
        <v>210</v>
      </c>
      <c r="J7" s="80" t="s">
        <v>211</v>
      </c>
      <c r="K7" s="76" t="s">
        <v>212</v>
      </c>
      <c r="L7" s="80" t="s">
        <v>213</v>
      </c>
      <c r="M7" s="79" t="s">
        <v>101</v>
      </c>
    </row>
    <row r="8" spans="1:14" s="9" customFormat="1" ht="3" customHeight="1" x14ac:dyDescent="0.25">
      <c r="A8" s="451"/>
      <c r="B8" s="451"/>
      <c r="C8" s="451"/>
      <c r="D8" s="452"/>
      <c r="E8" s="105"/>
      <c r="F8" s="106"/>
      <c r="G8" s="107"/>
      <c r="H8" s="108"/>
      <c r="I8" s="109"/>
      <c r="K8" s="106"/>
      <c r="M8" s="110"/>
    </row>
    <row r="9" spans="1:14" s="8" customFormat="1" ht="19.5" customHeight="1" x14ac:dyDescent="0.3">
      <c r="B9" s="387" t="s">
        <v>472</v>
      </c>
      <c r="C9" s="387"/>
      <c r="D9" s="25"/>
      <c r="E9" s="346">
        <v>84222</v>
      </c>
      <c r="F9" s="347">
        <v>290</v>
      </c>
      <c r="G9" s="348">
        <v>37234</v>
      </c>
      <c r="H9" s="349">
        <v>401</v>
      </c>
      <c r="I9" s="347">
        <v>0</v>
      </c>
      <c r="J9" s="349">
        <v>30790</v>
      </c>
      <c r="K9" s="347">
        <v>123</v>
      </c>
      <c r="L9" s="349">
        <v>15384</v>
      </c>
      <c r="M9" s="346">
        <v>0</v>
      </c>
    </row>
    <row r="10" spans="1:14" s="8" customFormat="1" ht="19.5" customHeight="1" x14ac:dyDescent="0.3">
      <c r="A10" s="116"/>
      <c r="B10" s="387" t="s">
        <v>473</v>
      </c>
      <c r="C10" s="387"/>
      <c r="D10" s="25"/>
      <c r="E10" s="346">
        <v>92493</v>
      </c>
      <c r="F10" s="347">
        <v>169</v>
      </c>
      <c r="G10" s="348">
        <v>40957</v>
      </c>
      <c r="H10" s="349">
        <v>441</v>
      </c>
      <c r="I10" s="347">
        <v>0</v>
      </c>
      <c r="J10" s="349">
        <v>33869</v>
      </c>
      <c r="K10" s="347">
        <v>135</v>
      </c>
      <c r="L10" s="349">
        <v>16922</v>
      </c>
      <c r="M10" s="346">
        <v>0</v>
      </c>
    </row>
    <row r="11" spans="1:14" s="8" customFormat="1" ht="19.5" customHeight="1" x14ac:dyDescent="0.3">
      <c r="A11" s="116"/>
      <c r="B11" s="387" t="s">
        <v>474</v>
      </c>
      <c r="C11" s="387"/>
      <c r="D11" s="25"/>
      <c r="E11" s="346">
        <v>97528</v>
      </c>
      <c r="F11" s="347">
        <v>232</v>
      </c>
      <c r="G11" s="348">
        <v>53356</v>
      </c>
      <c r="H11" s="349">
        <v>1658</v>
      </c>
      <c r="I11" s="347">
        <v>64</v>
      </c>
      <c r="J11" s="349">
        <v>34043</v>
      </c>
      <c r="K11" s="347">
        <v>59</v>
      </c>
      <c r="L11" s="349">
        <v>8116</v>
      </c>
      <c r="M11" s="346">
        <v>0</v>
      </c>
    </row>
    <row r="12" spans="1:14" s="8" customFormat="1" ht="19.5" customHeight="1" x14ac:dyDescent="0.3">
      <c r="A12" s="116"/>
      <c r="B12" s="387" t="s">
        <v>475</v>
      </c>
      <c r="C12" s="387"/>
      <c r="D12" s="25"/>
      <c r="E12" s="346">
        <v>395010</v>
      </c>
      <c r="F12" s="347">
        <v>1955</v>
      </c>
      <c r="G12" s="348">
        <v>310035</v>
      </c>
      <c r="H12" s="349">
        <v>1673</v>
      </c>
      <c r="I12" s="347">
        <v>76</v>
      </c>
      <c r="J12" s="349">
        <v>45280</v>
      </c>
      <c r="K12" s="347">
        <v>351</v>
      </c>
      <c r="L12" s="349">
        <v>35640</v>
      </c>
      <c r="M12" s="346">
        <v>0</v>
      </c>
    </row>
    <row r="13" spans="1:14" s="8" customFormat="1" ht="19.5" customHeight="1" x14ac:dyDescent="0.3">
      <c r="A13" s="116"/>
      <c r="B13" s="387" t="s">
        <v>471</v>
      </c>
      <c r="C13" s="387"/>
      <c r="D13" s="25"/>
      <c r="E13" s="346">
        <v>437778</v>
      </c>
      <c r="F13" s="347">
        <v>2016</v>
      </c>
      <c r="G13" s="348">
        <v>322424</v>
      </c>
      <c r="H13" s="349">
        <v>2268</v>
      </c>
      <c r="I13" s="347">
        <v>108</v>
      </c>
      <c r="J13" s="349">
        <v>13276</v>
      </c>
      <c r="K13" s="347">
        <v>368</v>
      </c>
      <c r="L13" s="349">
        <v>97318</v>
      </c>
      <c r="M13" s="346">
        <v>0</v>
      </c>
    </row>
    <row r="14" spans="1:14" s="8" customFormat="1" ht="19.5" customHeight="1" x14ac:dyDescent="0.3">
      <c r="A14" s="116"/>
      <c r="B14" s="387" t="s">
        <v>454</v>
      </c>
      <c r="C14" s="387"/>
      <c r="D14" s="25"/>
      <c r="E14" s="346">
        <v>446533.55999999994</v>
      </c>
      <c r="F14" s="347">
        <v>2056.3200000000002</v>
      </c>
      <c r="G14" s="348">
        <v>328872.48000000004</v>
      </c>
      <c r="H14" s="349">
        <v>2313.3600000000006</v>
      </c>
      <c r="I14" s="347">
        <v>110.16</v>
      </c>
      <c r="J14" s="349">
        <v>13541.519999999997</v>
      </c>
      <c r="K14" s="347">
        <v>375.35999999999996</v>
      </c>
      <c r="L14" s="349">
        <v>99264.36</v>
      </c>
      <c r="M14" s="346">
        <v>0</v>
      </c>
    </row>
    <row r="15" spans="1:14" s="8" customFormat="1" ht="19.5" customHeight="1" x14ac:dyDescent="0.3">
      <c r="A15" s="116"/>
      <c r="B15" s="387" t="s">
        <v>311</v>
      </c>
      <c r="C15" s="387"/>
      <c r="D15" s="25"/>
      <c r="E15" s="350">
        <v>166764</v>
      </c>
      <c r="F15" s="351">
        <v>238</v>
      </c>
      <c r="G15" s="352">
        <v>85251</v>
      </c>
      <c r="H15" s="353">
        <v>1742</v>
      </c>
      <c r="I15" s="351">
        <v>11</v>
      </c>
      <c r="J15" s="353">
        <v>71954</v>
      </c>
      <c r="K15" s="351">
        <v>106</v>
      </c>
      <c r="L15" s="353">
        <v>7424</v>
      </c>
      <c r="M15" s="350">
        <v>38</v>
      </c>
    </row>
    <row r="16" spans="1:14" s="8" customFormat="1" ht="19.5" customHeight="1" x14ac:dyDescent="0.3">
      <c r="B16" s="387" t="s">
        <v>312</v>
      </c>
      <c r="C16" s="387"/>
      <c r="E16" s="350">
        <v>8239</v>
      </c>
      <c r="F16" s="351">
        <v>9</v>
      </c>
      <c r="G16" s="352">
        <v>2636</v>
      </c>
      <c r="H16" s="353">
        <v>123</v>
      </c>
      <c r="I16" s="351">
        <v>3</v>
      </c>
      <c r="J16" s="353">
        <v>3475</v>
      </c>
      <c r="K16" s="351">
        <v>12</v>
      </c>
      <c r="L16" s="353">
        <v>1974</v>
      </c>
      <c r="M16" s="350">
        <v>7</v>
      </c>
    </row>
    <row r="17" spans="1:14" s="8" customFormat="1" ht="19.5" customHeight="1" x14ac:dyDescent="0.25">
      <c r="A17" s="116"/>
      <c r="B17" s="453" t="s">
        <v>421</v>
      </c>
      <c r="C17" s="453"/>
      <c r="D17" s="112"/>
      <c r="E17" s="354">
        <v>143761</v>
      </c>
      <c r="F17" s="355">
        <v>57</v>
      </c>
      <c r="G17" s="356">
        <v>83483</v>
      </c>
      <c r="H17" s="357">
        <v>927</v>
      </c>
      <c r="I17" s="355">
        <v>14</v>
      </c>
      <c r="J17" s="357">
        <v>53542</v>
      </c>
      <c r="K17" s="355">
        <v>148</v>
      </c>
      <c r="L17" s="357">
        <v>5567</v>
      </c>
      <c r="M17" s="354">
        <v>23</v>
      </c>
    </row>
    <row r="18" spans="1:14" s="8" customFormat="1" ht="6" customHeight="1" x14ac:dyDescent="0.25">
      <c r="A18" s="117"/>
      <c r="B18" s="117"/>
      <c r="C18" s="117"/>
      <c r="D18" s="117"/>
      <c r="E18" s="118"/>
      <c r="F18" s="119"/>
      <c r="G18" s="120"/>
      <c r="H18" s="117"/>
      <c r="I18" s="119"/>
      <c r="J18" s="117"/>
      <c r="K18" s="119"/>
      <c r="L18" s="117"/>
      <c r="M18" s="118"/>
      <c r="N18" s="25"/>
    </row>
    <row r="19" spans="1:14" s="8" customFormat="1" ht="6" customHeight="1" x14ac:dyDescent="0.25">
      <c r="N19" s="25"/>
    </row>
    <row r="20" spans="1:14" s="8" customFormat="1" ht="15.75" x14ac:dyDescent="0.25">
      <c r="B20" s="8" t="s">
        <v>441</v>
      </c>
    </row>
    <row r="21" spans="1:14" s="8" customFormat="1" ht="15.75" x14ac:dyDescent="0.25">
      <c r="B21" s="8" t="s">
        <v>480</v>
      </c>
    </row>
    <row r="22" spans="1:14" s="8" customFormat="1" ht="15.75" x14ac:dyDescent="0.25"/>
  </sheetData>
  <mergeCells count="12">
    <mergeCell ref="B16:C16"/>
    <mergeCell ref="B17:C17"/>
    <mergeCell ref="B10:C10"/>
    <mergeCell ref="B11:C11"/>
    <mergeCell ref="B12:C12"/>
    <mergeCell ref="B13:C13"/>
    <mergeCell ref="B14:C14"/>
    <mergeCell ref="A4:D7"/>
    <mergeCell ref="F4:M4"/>
    <mergeCell ref="A8:D8"/>
    <mergeCell ref="B9:C9"/>
    <mergeCell ref="B15:C15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T-1.1</vt:lpstr>
      <vt:lpstr>T-1.2</vt:lpstr>
      <vt:lpstr>T-1.3</vt:lpstr>
      <vt:lpstr>T-1.4</vt:lpstr>
      <vt:lpstr>T-1.5</vt:lpstr>
      <vt:lpstr>T-1.6</vt:lpstr>
      <vt:lpstr>T-1.7</vt:lpstr>
      <vt:lpstr>T-1.8</vt:lpstr>
      <vt:lpstr>T-1.9</vt:lpstr>
      <vt:lpstr>T-1.10</vt:lpstr>
      <vt:lpstr>T-1.11</vt:lpstr>
      <vt:lpstr>T-1.12</vt:lpstr>
      <vt:lpstr>'T-1.1'!Print_Area</vt:lpstr>
      <vt:lpstr>'T-1.10'!Print_Area</vt:lpstr>
      <vt:lpstr>'T-1.11'!Print_Area</vt:lpstr>
      <vt:lpstr>'T-1.12'!Print_Area</vt:lpstr>
      <vt:lpstr>'T-1.2'!Print_Area</vt:lpstr>
      <vt:lpstr>'T-1.3'!Print_Area</vt:lpstr>
      <vt:lpstr>'T-1.4'!Print_Area</vt:lpstr>
      <vt:lpstr>'T-1.5'!Print_Area</vt:lpstr>
      <vt:lpstr>'T-1.6'!Print_Area</vt:lpstr>
      <vt:lpstr>'T-1.7'!Print_Area</vt:lpstr>
      <vt:lpstr>'T-1.8'!Print_Area</vt:lpstr>
      <vt:lpstr>'T-1.9'!Print_Area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2018-08-22T05:01:03Z</cp:lastPrinted>
  <dcterms:created xsi:type="dcterms:W3CDTF">2004-08-16T17:13:42Z</dcterms:created>
  <dcterms:modified xsi:type="dcterms:W3CDTF">2019-05-10T06:54:55Z</dcterms:modified>
</cp:coreProperties>
</file>