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1\"/>
    </mc:Choice>
  </mc:AlternateContent>
  <xr:revisionPtr revIDLastSave="0" documentId="13_ncr:1_{85409DFB-00B5-42FA-A1D2-163ADD6A01D1}" xr6:coauthVersionLast="47" xr6:coauthVersionMax="47" xr10:uidLastSave="{00000000-0000-0000-0000-000000000000}"/>
  <bookViews>
    <workbookView xWindow="-108" yWindow="-108" windowWidth="23256" windowHeight="12456" tabRatio="846" xr2:uid="{00000000-000D-0000-FFFF-FFFF00000000}"/>
  </bookViews>
  <sheets>
    <sheet name="T-11.9" sheetId="22" r:id="rId1"/>
  </sheets>
  <definedNames>
    <definedName name="_xlnm.Print_Area" localSheetId="0">'T-11.9'!$A$1:$Q$26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22" l="1"/>
  <c r="H7" i="22"/>
  <c r="I7" i="22"/>
  <c r="J7" i="22"/>
  <c r="K7" i="22"/>
  <c r="M7" i="22"/>
  <c r="N7" i="22"/>
  <c r="E11" i="22"/>
  <c r="E12" i="22"/>
  <c r="E13" i="22"/>
  <c r="E14" i="22"/>
  <c r="E15" i="22"/>
  <c r="E16" i="22"/>
  <c r="L10" i="22"/>
  <c r="L9" i="22"/>
  <c r="L8" i="22"/>
  <c r="F10" i="22"/>
  <c r="F8" i="22"/>
  <c r="F7" i="22" s="1"/>
  <c r="E10" i="22" l="1"/>
  <c r="L7" i="22"/>
  <c r="E8" i="22"/>
  <c r="E9" i="22"/>
  <c r="E7" i="22" l="1"/>
</calcChain>
</file>

<file path=xl/sharedStrings.xml><?xml version="1.0" encoding="utf-8"?>
<sst xmlns="http://schemas.openxmlformats.org/spreadsheetml/2006/main" count="49" uniqueCount="48">
  <si>
    <t>ตาราง</t>
  </si>
  <si>
    <t>Total</t>
  </si>
  <si>
    <t>รวม</t>
  </si>
  <si>
    <t>Others</t>
  </si>
  <si>
    <t>รวมยอด</t>
  </si>
  <si>
    <t>อื่น ๆ</t>
  </si>
  <si>
    <t>อำเภอ</t>
  </si>
  <si>
    <t>District</t>
  </si>
  <si>
    <t>Table</t>
  </si>
  <si>
    <t xml:space="preserve">              ที่มา:  </t>
  </si>
  <si>
    <t>ปศุสัตว์ จำแนกเป็นรายอำเภอ พ.ศ. 2561</t>
  </si>
  <si>
    <t>Livestock by District: 2018</t>
  </si>
  <si>
    <t>เมืองอุตรดิตถ์</t>
  </si>
  <si>
    <t>ตรอน</t>
  </si>
  <si>
    <t>ท่าปลา</t>
  </si>
  <si>
    <t>น้ำปาด</t>
  </si>
  <si>
    <t>ฟากท่า</t>
  </si>
  <si>
    <t>บ้านโคก</t>
  </si>
  <si>
    <t>พิชัย</t>
  </si>
  <si>
    <t>ลับแล</t>
  </si>
  <si>
    <t>ทองแสนขัน</t>
  </si>
  <si>
    <t>Tron</t>
  </si>
  <si>
    <t>Tha Pla</t>
  </si>
  <si>
    <t>Nam Pat</t>
  </si>
  <si>
    <t>Fak Tha</t>
  </si>
  <si>
    <t>Ban Khok</t>
  </si>
  <si>
    <t>Phichai</t>
  </si>
  <si>
    <t>Laplae</t>
  </si>
  <si>
    <t>Thong Saen Khan</t>
  </si>
  <si>
    <t>Mueang Uttaradit</t>
  </si>
  <si>
    <t>สำนักงานปศุสัตว์จังหวัดอุตรดิตถ์</t>
  </si>
  <si>
    <t xml:space="preserve">Source:  Uttaradit Provincial Livestock Office                                                                                                                                        </t>
  </si>
  <si>
    <t>โค</t>
  </si>
  <si>
    <t>กระบือ</t>
  </si>
  <si>
    <t>แพะ</t>
  </si>
  <si>
    <t>แกะ</t>
  </si>
  <si>
    <t>ไก่</t>
  </si>
  <si>
    <t xml:space="preserve">เป็ด </t>
  </si>
  <si>
    <t>สุกรพันธุ์</t>
  </si>
  <si>
    <t>สุกรขุน</t>
  </si>
  <si>
    <t>Cattle</t>
  </si>
  <si>
    <t>Buffalo</t>
  </si>
  <si>
    <t>Swine</t>
  </si>
  <si>
    <t>Goat</t>
  </si>
  <si>
    <t>Sheep</t>
  </si>
  <si>
    <t>Chicken</t>
  </si>
  <si>
    <t>Duck</t>
  </si>
  <si>
    <t>Fattening pig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</si>
</sst>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_-;\-* #,##0_-;_-* &quot;-&quot;_-;_-@_-"/>
    <numFmt numFmtId="188" formatCode="_-* #,##0.00_-;\-* #,##0.00_-;_-* &quot;-&quot;??_-;_-@_-"/>
    <numFmt numFmtId="189" formatCode="_-* #,##0.0_-;\-* #,##0.0_-;_-* &quot;-&quot;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88" fontId="3" fillId="0" borderId="0" applyFont="0" applyFill="0" applyBorder="0" applyAlignment="0" applyProtection="0"/>
    <xf numFmtId="0" fontId="5" fillId="0" borderId="0"/>
    <xf numFmtId="0" fontId="3" fillId="0" borderId="0"/>
    <xf numFmtId="0" fontId="2" fillId="0" borderId="0"/>
    <xf numFmtId="188" fontId="12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2" fillId="0" borderId="0"/>
    <xf numFmtId="0" fontId="12" fillId="0" borderId="0"/>
    <xf numFmtId="0" fontId="3" fillId="0" borderId="0"/>
    <xf numFmtId="0" fontId="12" fillId="0" borderId="0"/>
    <xf numFmtId="188" fontId="3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/>
    <xf numFmtId="188" fontId="3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187" fontId="7" fillId="0" borderId="2" xfId="1" applyNumberFormat="1" applyFont="1" applyBorder="1" applyAlignment="1">
      <alignment horizontal="right"/>
    </xf>
    <xf numFmtId="187" fontId="11" fillId="0" borderId="2" xfId="1" applyNumberFormat="1" applyFont="1" applyBorder="1" applyAlignment="1">
      <alignment horizontal="right"/>
    </xf>
    <xf numFmtId="187" fontId="11" fillId="0" borderId="4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7" fontId="6" fillId="0" borderId="0" xfId="0" applyNumberFormat="1" applyFont="1"/>
    <xf numFmtId="187" fontId="9" fillId="0" borderId="0" xfId="0" applyNumberFormat="1" applyFont="1"/>
    <xf numFmtId="187" fontId="6" fillId="0" borderId="0" xfId="0" applyNumberFormat="1" applyFont="1" applyBorder="1"/>
    <xf numFmtId="187" fontId="7" fillId="0" borderId="0" xfId="0" applyNumberFormat="1" applyFont="1"/>
    <xf numFmtId="187" fontId="11" fillId="0" borderId="0" xfId="0" applyNumberFormat="1" applyFont="1"/>
    <xf numFmtId="187" fontId="7" fillId="0" borderId="0" xfId="0" applyNumberFormat="1" applyFont="1" applyBorder="1"/>
    <xf numFmtId="187" fontId="9" fillId="0" borderId="0" xfId="0" applyNumberFormat="1" applyFont="1" applyBorder="1"/>
    <xf numFmtId="187" fontId="11" fillId="0" borderId="3" xfId="0" applyNumberFormat="1" applyFont="1" applyBorder="1" applyAlignment="1">
      <alignment horizontal="center" vertical="center"/>
    </xf>
    <xf numFmtId="187" fontId="11" fillId="0" borderId="10" xfId="0" applyNumberFormat="1" applyFont="1" applyBorder="1" applyAlignment="1">
      <alignment horizontal="center" vertical="center"/>
    </xf>
    <xf numFmtId="187" fontId="11" fillId="0" borderId="9" xfId="0" applyNumberFormat="1" applyFont="1" applyBorder="1" applyAlignment="1">
      <alignment horizontal="center" vertical="center"/>
    </xf>
    <xf numFmtId="187" fontId="11" fillId="0" borderId="3" xfId="1" applyNumberFormat="1" applyFont="1" applyBorder="1" applyAlignment="1">
      <alignment horizontal="center" vertical="center"/>
    </xf>
    <xf numFmtId="187" fontId="8" fillId="0" borderId="0" xfId="0" applyNumberFormat="1" applyFont="1"/>
    <xf numFmtId="187" fontId="11" fillId="0" borderId="8" xfId="0" applyNumberFormat="1" applyFont="1" applyBorder="1" applyAlignment="1">
      <alignment horizontal="center" vertical="center"/>
    </xf>
    <xf numFmtId="187" fontId="11" fillId="0" borderId="6" xfId="0" applyNumberFormat="1" applyFont="1" applyBorder="1" applyAlignment="1">
      <alignment horizontal="center" vertical="center"/>
    </xf>
    <xf numFmtId="187" fontId="11" fillId="0" borderId="8" xfId="1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/>
    </xf>
    <xf numFmtId="187" fontId="11" fillId="0" borderId="2" xfId="0" applyNumberFormat="1" applyFont="1" applyBorder="1"/>
    <xf numFmtId="187" fontId="11" fillId="0" borderId="4" xfId="0" applyNumberFormat="1" applyFont="1" applyBorder="1"/>
    <xf numFmtId="187" fontId="11" fillId="0" borderId="0" xfId="0" applyNumberFormat="1" applyFont="1" applyBorder="1"/>
    <xf numFmtId="187" fontId="7" fillId="0" borderId="1" xfId="0" applyNumberFormat="1" applyFont="1" applyBorder="1" applyAlignment="1">
      <alignment horizontal="center"/>
    </xf>
    <xf numFmtId="187" fontId="10" fillId="0" borderId="0" xfId="0" applyNumberFormat="1" applyFont="1" applyBorder="1"/>
    <xf numFmtId="187" fontId="11" fillId="0" borderId="0" xfId="0" applyNumberFormat="1" applyFont="1" applyBorder="1" applyAlignment="1">
      <alignment horizontal="left"/>
    </xf>
    <xf numFmtId="187" fontId="11" fillId="0" borderId="0" xfId="0" applyNumberFormat="1" applyFont="1" applyBorder="1" applyAlignment="1">
      <alignment horizontal="center"/>
    </xf>
    <xf numFmtId="187" fontId="11" fillId="0" borderId="0" xfId="3" applyNumberFormat="1" applyFont="1" applyFill="1" applyBorder="1" applyAlignment="1"/>
    <xf numFmtId="187" fontId="11" fillId="0" borderId="5" xfId="0" applyNumberFormat="1" applyFont="1" applyBorder="1"/>
    <xf numFmtId="187" fontId="11" fillId="0" borderId="6" xfId="0" applyNumberFormat="1" applyFont="1" applyBorder="1"/>
    <xf numFmtId="187" fontId="11" fillId="0" borderId="8" xfId="0" applyNumberFormat="1" applyFont="1" applyBorder="1"/>
    <xf numFmtId="187" fontId="11" fillId="0" borderId="7" xfId="0" applyNumberFormat="1" applyFont="1" applyBorder="1"/>
    <xf numFmtId="187" fontId="9" fillId="0" borderId="0" xfId="0" applyNumberFormat="1" applyFont="1" applyFill="1"/>
    <xf numFmtId="189" fontId="6" fillId="0" borderId="0" xfId="0" applyNumberFormat="1" applyFont="1" applyAlignment="1">
      <alignment horizontal="center"/>
    </xf>
    <xf numFmtId="187" fontId="11" fillId="0" borderId="9" xfId="0" applyNumberFormat="1" applyFont="1" applyBorder="1" applyAlignment="1">
      <alignment horizontal="center" vertical="center"/>
    </xf>
    <xf numFmtId="187" fontId="11" fillId="0" borderId="10" xfId="0" applyNumberFormat="1" applyFont="1" applyBorder="1" applyAlignment="1">
      <alignment horizontal="center" vertical="center"/>
    </xf>
    <xf numFmtId="187" fontId="11" fillId="0" borderId="7" xfId="0" applyNumberFormat="1" applyFont="1" applyBorder="1" applyAlignment="1">
      <alignment horizontal="center" vertical="center"/>
    </xf>
    <xf numFmtId="187" fontId="11" fillId="0" borderId="5" xfId="0" applyNumberFormat="1" applyFont="1" applyBorder="1" applyAlignment="1">
      <alignment horizontal="center" vertical="center"/>
    </xf>
    <xf numFmtId="187" fontId="11" fillId="0" borderId="11" xfId="0" applyNumberFormat="1" applyFont="1" applyBorder="1" applyAlignment="1">
      <alignment horizontal="center" vertical="center"/>
    </xf>
    <xf numFmtId="187" fontId="11" fillId="0" borderId="6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/>
    </xf>
    <xf numFmtId="187" fontId="7" fillId="0" borderId="4" xfId="0" applyNumberFormat="1" applyFont="1" applyBorder="1" applyAlignment="1">
      <alignment horizontal="center"/>
    </xf>
  </cellXfs>
  <cellStyles count="18">
    <cellStyle name="Normal 2" xfId="2" xr:uid="{00000000-0005-0000-0000-000000000000}"/>
    <cellStyle name="Normal 2 2" xfId="14" xr:uid="{00000000-0005-0000-0000-000001000000}"/>
    <cellStyle name="Normal 2 3" xfId="13" xr:uid="{00000000-0005-0000-0000-000002000000}"/>
    <cellStyle name="Normal 3" xfId="4" xr:uid="{00000000-0005-0000-0000-000003000000}"/>
    <cellStyle name="Normal 4" xfId="17" xr:uid="{00000000-0005-0000-0000-000004000000}"/>
    <cellStyle name="เครื่องหมายจุลภาค 2" xfId="5" xr:uid="{00000000-0005-0000-0000-000005000000}"/>
    <cellStyle name="เครื่องหมายจุลภาค 3" xfId="6" xr:uid="{00000000-0005-0000-0000-000006000000}"/>
    <cellStyle name="เครื่องหมายจุลภาค 3 2" xfId="7" xr:uid="{00000000-0005-0000-0000-000007000000}"/>
    <cellStyle name="เครื่องหมายจุลภาค 3 2 2" xfId="12" xr:uid="{00000000-0005-0000-0000-000008000000}"/>
    <cellStyle name="เครื่องหมายจุลภาค 3 2 2 2" xfId="16" xr:uid="{00000000-0005-0000-0000-000009000000}"/>
    <cellStyle name="จุลภาค" xfId="1" builtinId="3"/>
    <cellStyle name="ปกติ" xfId="0" builtinId="0"/>
    <cellStyle name="ปกติ 2" xfId="8" xr:uid="{00000000-0005-0000-0000-00000C000000}"/>
    <cellStyle name="ปกติ 3" xfId="9" xr:uid="{00000000-0005-0000-0000-00000D000000}"/>
    <cellStyle name="ปกติ 3 2" xfId="11" xr:uid="{00000000-0005-0000-0000-00000E000000}"/>
    <cellStyle name="ปกติ 3 2 2" xfId="15" xr:uid="{00000000-0005-0000-0000-00000F000000}"/>
    <cellStyle name="ปกติ 4" xfId="10" xr:uid="{00000000-0005-0000-0000-000010000000}"/>
    <cellStyle name="ปกติ_Sheet1" xfId="3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1"/>
  <sheetViews>
    <sheetView showGridLines="0" tabSelected="1" view="pageLayout" zoomScale="70" zoomScaleNormal="100" zoomScaleSheetLayoutView="120" zoomScalePageLayoutView="70" workbookViewId="0">
      <selection activeCell="N18" sqref="N16:N18"/>
    </sheetView>
  </sheetViews>
  <sheetFormatPr defaultColWidth="9.125" defaultRowHeight="21" x14ac:dyDescent="0.6"/>
  <cols>
    <col min="1" max="1" width="1.875" style="6" customWidth="1"/>
    <col min="2" max="2" width="6.125" style="6" customWidth="1"/>
    <col min="3" max="3" width="8.125" style="6" customWidth="1"/>
    <col min="4" max="4" width="7.75" style="6" customWidth="1"/>
    <col min="5" max="14" width="12.125" style="6" customWidth="1"/>
    <col min="15" max="15" width="1.375" style="6" customWidth="1"/>
    <col min="16" max="16" width="21.75" style="6" customWidth="1"/>
    <col min="17" max="17" width="2.25" style="11" customWidth="1"/>
    <col min="18" max="16384" width="9.125" style="11"/>
  </cols>
  <sheetData>
    <row r="1" spans="1:16" s="7" customFormat="1" x14ac:dyDescent="0.6">
      <c r="A1" s="5"/>
      <c r="B1" s="5" t="s">
        <v>0</v>
      </c>
      <c r="C1" s="34">
        <v>11.9</v>
      </c>
      <c r="D1" s="5" t="s">
        <v>10</v>
      </c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6"/>
    </row>
    <row r="2" spans="1:16" s="10" customFormat="1" x14ac:dyDescent="0.6">
      <c r="A2" s="8"/>
      <c r="B2" s="5" t="s">
        <v>8</v>
      </c>
      <c r="C2" s="34">
        <v>11.9</v>
      </c>
      <c r="D2" s="5" t="s">
        <v>11</v>
      </c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9"/>
    </row>
    <row r="3" spans="1:16" ht="9" customHeight="1" x14ac:dyDescent="0.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6" s="16" customFormat="1" ht="20.399999999999999" x14ac:dyDescent="0.55000000000000004">
      <c r="A4" s="36" t="s">
        <v>6</v>
      </c>
      <c r="B4" s="36"/>
      <c r="C4" s="36"/>
      <c r="D4" s="39"/>
      <c r="E4" s="12" t="s">
        <v>2</v>
      </c>
      <c r="F4" s="13" t="s">
        <v>32</v>
      </c>
      <c r="G4" s="12" t="s">
        <v>33</v>
      </c>
      <c r="H4" s="12" t="s">
        <v>38</v>
      </c>
      <c r="I4" s="13" t="s">
        <v>39</v>
      </c>
      <c r="J4" s="12" t="s">
        <v>34</v>
      </c>
      <c r="K4" s="12" t="s">
        <v>35</v>
      </c>
      <c r="L4" s="14" t="s">
        <v>36</v>
      </c>
      <c r="M4" s="12" t="s">
        <v>37</v>
      </c>
      <c r="N4" s="15" t="s">
        <v>5</v>
      </c>
      <c r="O4" s="35" t="s">
        <v>7</v>
      </c>
      <c r="P4" s="36"/>
    </row>
    <row r="5" spans="1:16" s="16" customFormat="1" ht="20.399999999999999" x14ac:dyDescent="0.55000000000000004">
      <c r="A5" s="38"/>
      <c r="B5" s="38"/>
      <c r="C5" s="38"/>
      <c r="D5" s="40"/>
      <c r="E5" s="17" t="s">
        <v>1</v>
      </c>
      <c r="F5" s="18" t="s">
        <v>40</v>
      </c>
      <c r="G5" s="17" t="s">
        <v>41</v>
      </c>
      <c r="H5" s="18" t="s">
        <v>42</v>
      </c>
      <c r="I5" s="17" t="s">
        <v>47</v>
      </c>
      <c r="J5" s="17" t="s">
        <v>43</v>
      </c>
      <c r="K5" s="17" t="s">
        <v>44</v>
      </c>
      <c r="L5" s="17" t="s">
        <v>45</v>
      </c>
      <c r="M5" s="18" t="s">
        <v>46</v>
      </c>
      <c r="N5" s="19" t="s">
        <v>3</v>
      </c>
      <c r="O5" s="37"/>
      <c r="P5" s="38"/>
    </row>
    <row r="6" spans="1:16" s="25" customFormat="1" ht="3" customHeight="1" x14ac:dyDescent="0.6">
      <c r="A6" s="20"/>
      <c r="B6" s="20"/>
      <c r="C6" s="20"/>
      <c r="D6" s="20"/>
      <c r="E6" s="21"/>
      <c r="F6" s="22"/>
      <c r="G6" s="21"/>
      <c r="H6" s="22"/>
      <c r="I6" s="21"/>
      <c r="J6" s="21"/>
      <c r="K6" s="23"/>
      <c r="L6" s="21"/>
      <c r="M6" s="23"/>
      <c r="N6" s="21"/>
      <c r="O6" s="24"/>
      <c r="P6" s="20"/>
    </row>
    <row r="7" spans="1:16" s="25" customFormat="1" ht="20.399999999999999" x14ac:dyDescent="0.6">
      <c r="A7" s="20"/>
      <c r="B7" s="41" t="s">
        <v>4</v>
      </c>
      <c r="C7" s="41"/>
      <c r="D7" s="42"/>
      <c r="E7" s="1">
        <f>SUM(E8:E16)</f>
        <v>3218051</v>
      </c>
      <c r="F7" s="1">
        <f t="shared" ref="F7:N7" si="0">SUM(F8:F16)</f>
        <v>33451</v>
      </c>
      <c r="G7" s="1">
        <f t="shared" si="0"/>
        <v>15143</v>
      </c>
      <c r="H7" s="1">
        <f t="shared" si="0"/>
        <v>67820</v>
      </c>
      <c r="I7" s="1">
        <f t="shared" si="0"/>
        <v>35517</v>
      </c>
      <c r="J7" s="1">
        <f t="shared" si="0"/>
        <v>691</v>
      </c>
      <c r="K7" s="1">
        <f t="shared" si="0"/>
        <v>122</v>
      </c>
      <c r="L7" s="1">
        <f t="shared" si="0"/>
        <v>3001077</v>
      </c>
      <c r="M7" s="1">
        <f t="shared" si="0"/>
        <v>64230</v>
      </c>
      <c r="N7" s="1">
        <f t="shared" si="0"/>
        <v>0</v>
      </c>
      <c r="O7" s="24"/>
      <c r="P7" s="20" t="s">
        <v>1</v>
      </c>
    </row>
    <row r="8" spans="1:16" s="25" customFormat="1" ht="20.399999999999999" x14ac:dyDescent="0.6">
      <c r="A8" s="9"/>
      <c r="B8" s="26" t="s">
        <v>12</v>
      </c>
      <c r="C8" s="27"/>
      <c r="D8" s="27"/>
      <c r="E8" s="2">
        <f>SUM(F8:N8)</f>
        <v>726321</v>
      </c>
      <c r="F8" s="2">
        <f>1089+14</f>
        <v>1103</v>
      </c>
      <c r="G8" s="2">
        <v>235</v>
      </c>
      <c r="H8" s="3">
        <v>13918</v>
      </c>
      <c r="I8" s="2">
        <v>4288</v>
      </c>
      <c r="J8" s="2">
        <v>66</v>
      </c>
      <c r="K8" s="4">
        <v>0</v>
      </c>
      <c r="L8" s="2">
        <f>178711+59500+468500</f>
        <v>706711</v>
      </c>
      <c r="M8" s="4">
        <v>0</v>
      </c>
      <c r="N8" s="2">
        <v>0</v>
      </c>
      <c r="O8" s="24"/>
      <c r="P8" s="26" t="s">
        <v>29</v>
      </c>
    </row>
    <row r="9" spans="1:16" s="25" customFormat="1" ht="20.399999999999999" x14ac:dyDescent="0.6">
      <c r="A9" s="26"/>
      <c r="B9" s="28" t="s">
        <v>13</v>
      </c>
      <c r="C9" s="27"/>
      <c r="D9" s="27"/>
      <c r="E9" s="2">
        <f t="shared" ref="E9:E16" si="1">SUM(F9:N9)</f>
        <v>1719083</v>
      </c>
      <c r="F9" s="2">
        <v>2190</v>
      </c>
      <c r="G9" s="2">
        <v>819</v>
      </c>
      <c r="H9" s="3">
        <v>0</v>
      </c>
      <c r="I9" s="2">
        <v>1879</v>
      </c>
      <c r="J9" s="2">
        <v>15</v>
      </c>
      <c r="K9" s="4">
        <v>0</v>
      </c>
      <c r="L9" s="2">
        <f>44672+1625408</f>
        <v>1670080</v>
      </c>
      <c r="M9" s="4">
        <v>44100</v>
      </c>
      <c r="N9" s="2">
        <v>0</v>
      </c>
      <c r="O9" s="24"/>
      <c r="P9" s="28" t="s">
        <v>21</v>
      </c>
    </row>
    <row r="10" spans="1:16" s="25" customFormat="1" ht="20.399999999999999" x14ac:dyDescent="0.6">
      <c r="A10" s="20"/>
      <c r="B10" s="28" t="s">
        <v>14</v>
      </c>
      <c r="C10" s="27"/>
      <c r="D10" s="27"/>
      <c r="E10" s="2">
        <f t="shared" si="1"/>
        <v>198711</v>
      </c>
      <c r="F10" s="2">
        <f>8492+8</f>
        <v>8500</v>
      </c>
      <c r="G10" s="2">
        <v>2855</v>
      </c>
      <c r="H10" s="3">
        <v>902</v>
      </c>
      <c r="I10" s="2">
        <v>13069</v>
      </c>
      <c r="J10" s="2">
        <v>187</v>
      </c>
      <c r="K10" s="4">
        <v>8</v>
      </c>
      <c r="L10" s="2">
        <f>120690+52500</f>
        <v>173190</v>
      </c>
      <c r="M10" s="4">
        <v>0</v>
      </c>
      <c r="N10" s="2">
        <v>0</v>
      </c>
      <c r="O10" s="24"/>
      <c r="P10" s="28" t="s">
        <v>22</v>
      </c>
    </row>
    <row r="11" spans="1:16" s="25" customFormat="1" ht="20.399999999999999" x14ac:dyDescent="0.6">
      <c r="A11" s="20"/>
      <c r="B11" s="28" t="s">
        <v>15</v>
      </c>
      <c r="C11" s="27"/>
      <c r="D11" s="27"/>
      <c r="E11" s="2">
        <f t="shared" si="1"/>
        <v>111581</v>
      </c>
      <c r="F11" s="2">
        <v>8724</v>
      </c>
      <c r="G11" s="2">
        <v>3844</v>
      </c>
      <c r="H11" s="3">
        <v>0</v>
      </c>
      <c r="I11" s="2">
        <v>2566</v>
      </c>
      <c r="J11" s="2">
        <v>12</v>
      </c>
      <c r="K11" s="4">
        <v>0</v>
      </c>
      <c r="L11" s="2">
        <v>96435</v>
      </c>
      <c r="M11" s="4">
        <v>0</v>
      </c>
      <c r="N11" s="2">
        <v>0</v>
      </c>
      <c r="O11" s="24"/>
      <c r="P11" s="28" t="s">
        <v>23</v>
      </c>
    </row>
    <row r="12" spans="1:16" s="25" customFormat="1" ht="20.399999999999999" x14ac:dyDescent="0.6">
      <c r="A12" s="20"/>
      <c r="B12" s="28" t="s">
        <v>16</v>
      </c>
      <c r="C12" s="27"/>
      <c r="D12" s="27"/>
      <c r="E12" s="2">
        <f t="shared" si="1"/>
        <v>87944</v>
      </c>
      <c r="F12" s="2">
        <v>2473</v>
      </c>
      <c r="G12" s="2">
        <v>294</v>
      </c>
      <c r="H12" s="3">
        <v>0</v>
      </c>
      <c r="I12" s="2">
        <v>1054</v>
      </c>
      <c r="J12" s="2">
        <v>0</v>
      </c>
      <c r="K12" s="4">
        <v>0</v>
      </c>
      <c r="L12" s="2">
        <v>84123</v>
      </c>
      <c r="M12" s="4">
        <v>0</v>
      </c>
      <c r="N12" s="2">
        <v>0</v>
      </c>
      <c r="O12" s="24"/>
      <c r="P12" s="28" t="s">
        <v>24</v>
      </c>
    </row>
    <row r="13" spans="1:16" s="25" customFormat="1" ht="20.399999999999999" x14ac:dyDescent="0.6">
      <c r="A13" s="20"/>
      <c r="B13" s="28" t="s">
        <v>17</v>
      </c>
      <c r="C13" s="27"/>
      <c r="D13" s="27"/>
      <c r="E13" s="2">
        <f t="shared" si="1"/>
        <v>31016</v>
      </c>
      <c r="F13" s="2">
        <v>1792</v>
      </c>
      <c r="G13" s="2">
        <v>1524</v>
      </c>
      <c r="H13" s="3">
        <v>0</v>
      </c>
      <c r="I13" s="2">
        <v>390</v>
      </c>
      <c r="J13" s="2">
        <v>0</v>
      </c>
      <c r="K13" s="4">
        <v>0</v>
      </c>
      <c r="L13" s="2">
        <v>27310</v>
      </c>
      <c r="M13" s="4">
        <v>0</v>
      </c>
      <c r="N13" s="2">
        <v>0</v>
      </c>
      <c r="O13" s="24"/>
      <c r="P13" s="28" t="s">
        <v>25</v>
      </c>
    </row>
    <row r="14" spans="1:16" s="25" customFormat="1" ht="20.399999999999999" x14ac:dyDescent="0.6">
      <c r="A14" s="20"/>
      <c r="B14" s="28" t="s">
        <v>18</v>
      </c>
      <c r="C14" s="27"/>
      <c r="D14" s="27"/>
      <c r="E14" s="2">
        <f t="shared" si="1"/>
        <v>153631</v>
      </c>
      <c r="F14" s="2">
        <v>7649</v>
      </c>
      <c r="G14" s="2">
        <v>4900</v>
      </c>
      <c r="H14" s="3">
        <v>0</v>
      </c>
      <c r="I14" s="2">
        <v>2901</v>
      </c>
      <c r="J14" s="2">
        <v>376</v>
      </c>
      <c r="K14" s="4">
        <v>114</v>
      </c>
      <c r="L14" s="2">
        <v>129561</v>
      </c>
      <c r="M14" s="4">
        <v>8130</v>
      </c>
      <c r="N14" s="2">
        <v>0</v>
      </c>
      <c r="O14" s="24"/>
      <c r="P14" s="28" t="s">
        <v>26</v>
      </c>
    </row>
    <row r="15" spans="1:16" s="25" customFormat="1" ht="20.399999999999999" x14ac:dyDescent="0.6">
      <c r="A15" s="20"/>
      <c r="B15" s="28" t="s">
        <v>19</v>
      </c>
      <c r="C15" s="27"/>
      <c r="D15" s="27"/>
      <c r="E15" s="2">
        <f t="shared" si="1"/>
        <v>171486</v>
      </c>
      <c r="F15" s="2">
        <v>550</v>
      </c>
      <c r="G15" s="2">
        <v>507</v>
      </c>
      <c r="H15" s="3">
        <v>53000</v>
      </c>
      <c r="I15" s="2">
        <v>8206</v>
      </c>
      <c r="J15" s="2">
        <v>0</v>
      </c>
      <c r="K15" s="4">
        <v>0</v>
      </c>
      <c r="L15" s="2">
        <v>97223</v>
      </c>
      <c r="M15" s="4">
        <v>12000</v>
      </c>
      <c r="N15" s="2">
        <v>0</v>
      </c>
      <c r="O15" s="24"/>
      <c r="P15" s="28" t="s">
        <v>27</v>
      </c>
    </row>
    <row r="16" spans="1:16" s="25" customFormat="1" ht="20.399999999999999" x14ac:dyDescent="0.6">
      <c r="A16" s="20"/>
      <c r="B16" s="28" t="s">
        <v>20</v>
      </c>
      <c r="C16" s="27"/>
      <c r="D16" s="27"/>
      <c r="E16" s="2">
        <f t="shared" si="1"/>
        <v>18278</v>
      </c>
      <c r="F16" s="2">
        <v>470</v>
      </c>
      <c r="G16" s="2">
        <v>165</v>
      </c>
      <c r="H16" s="3">
        <v>0</v>
      </c>
      <c r="I16" s="2">
        <v>1164</v>
      </c>
      <c r="J16" s="2">
        <v>35</v>
      </c>
      <c r="K16" s="4">
        <v>0</v>
      </c>
      <c r="L16" s="2">
        <v>16444</v>
      </c>
      <c r="M16" s="4">
        <v>0</v>
      </c>
      <c r="N16" s="2">
        <v>0</v>
      </c>
      <c r="O16" s="24"/>
      <c r="P16" s="28" t="s">
        <v>28</v>
      </c>
    </row>
    <row r="17" spans="1:16" ht="3" customHeight="1" x14ac:dyDescent="0.6">
      <c r="A17" s="29"/>
      <c r="B17" s="29"/>
      <c r="C17" s="29"/>
      <c r="D17" s="30"/>
      <c r="E17" s="31"/>
      <c r="F17" s="30"/>
      <c r="G17" s="31"/>
      <c r="H17" s="30"/>
      <c r="I17" s="31"/>
      <c r="J17" s="31"/>
      <c r="K17" s="29"/>
      <c r="L17" s="31"/>
      <c r="M17" s="29"/>
      <c r="N17" s="31"/>
      <c r="O17" s="32"/>
      <c r="P17" s="29"/>
    </row>
    <row r="18" spans="1:16" x14ac:dyDescent="0.6">
      <c r="A18" s="9" t="s">
        <v>9</v>
      </c>
      <c r="B18" s="9"/>
      <c r="C18" s="9"/>
      <c r="D18" s="9" t="s">
        <v>30</v>
      </c>
      <c r="E18" s="9"/>
      <c r="F18" s="9"/>
      <c r="G18" s="9"/>
      <c r="H18" s="9"/>
      <c r="I18" s="9"/>
      <c r="J18" s="9" t="s">
        <v>31</v>
      </c>
      <c r="K18" s="9"/>
      <c r="L18" s="9"/>
    </row>
    <row r="19" spans="1:16" x14ac:dyDescent="0.6">
      <c r="A19" s="9"/>
      <c r="C19" s="9"/>
      <c r="D19" s="9"/>
      <c r="E19" s="9"/>
      <c r="F19" s="9"/>
      <c r="G19" s="23"/>
      <c r="H19" s="23"/>
      <c r="J19" s="9"/>
    </row>
    <row r="20" spans="1:16" x14ac:dyDescent="0.6">
      <c r="A20" s="9"/>
      <c r="B20" s="23"/>
      <c r="C20" s="23"/>
      <c r="D20" s="23"/>
      <c r="N20" s="33"/>
      <c r="O20" s="33"/>
      <c r="P20" s="33"/>
    </row>
    <row r="21" spans="1:16" x14ac:dyDescent="0.6">
      <c r="N21" s="33"/>
      <c r="O21" s="33"/>
      <c r="P21" s="33"/>
    </row>
  </sheetData>
  <mergeCells count="3">
    <mergeCell ref="O4:P5"/>
    <mergeCell ref="A4:D5"/>
    <mergeCell ref="B7:D7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HP</cp:lastModifiedBy>
  <cp:lastPrinted>2019-11-15T02:13:00Z</cp:lastPrinted>
  <dcterms:created xsi:type="dcterms:W3CDTF">2004-08-20T21:28:46Z</dcterms:created>
  <dcterms:modified xsi:type="dcterms:W3CDTF">2022-07-12T02:28:24Z</dcterms:modified>
</cp:coreProperties>
</file>