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2"/>
  <workbookPr/>
  <mc:AlternateContent xmlns:mc="http://schemas.openxmlformats.org/markup-compatibility/2006">
    <mc:Choice Requires="x15">
      <x15ac:absPath xmlns:x15ac="http://schemas.microsoft.com/office/spreadsheetml/2010/11/ac" url="G:\งานของแพร ปีงบ 65\4.งานวิชาการ\1.ตาราง upload\4.รายงานสถิติ\1.สถิติประชากร สาขา01\2561\"/>
    </mc:Choice>
  </mc:AlternateContent>
  <xr:revisionPtr revIDLastSave="0" documentId="13_ncr:1_{7F7DD142-6A9B-4F10-B275-5AFB85FAFC64}" xr6:coauthVersionLast="36" xr6:coauthVersionMax="36" xr10:uidLastSave="{00000000-0000-0000-0000-000000000000}"/>
  <bookViews>
    <workbookView xWindow="0" yWindow="0" windowWidth="19320" windowHeight="9735" xr2:uid="{00000000-000D-0000-FFFF-FFFF00000000}"/>
  </bookViews>
  <sheets>
    <sheet name="T-1.9" sheetId="11" r:id="rId1"/>
  </sheets>
  <definedNames>
    <definedName name="_xlnm._FilterDatabase" localSheetId="0" hidden="1">'T-1.9'!#REF!</definedName>
    <definedName name="_xlnm.Print_Area" localSheetId="0">'T-1.9'!$A$1:$O$18</definedName>
  </definedNames>
  <calcPr calcId="181029"/>
</workbook>
</file>

<file path=xl/calcChain.xml><?xml version="1.0" encoding="utf-8"?>
<calcChain xmlns="http://schemas.openxmlformats.org/spreadsheetml/2006/main">
  <c r="M11" i="11" l="1"/>
  <c r="M12" i="11"/>
  <c r="M13" i="11"/>
  <c r="M14" i="11"/>
  <c r="M16" i="11"/>
  <c r="I15" i="11"/>
  <c r="M15" i="11" s="1"/>
  <c r="I10" i="11"/>
  <c r="M10" i="11" s="1"/>
  <c r="I9" i="11"/>
  <c r="M9" i="11" s="1"/>
  <c r="I8" i="11"/>
  <c r="M8" i="11" s="1"/>
  <c r="F7" i="11"/>
  <c r="G7" i="11"/>
  <c r="K7" i="11" s="1"/>
  <c r="H7" i="11"/>
  <c r="E7" i="11"/>
  <c r="L9" i="11"/>
  <c r="L10" i="11"/>
  <c r="L11" i="11"/>
  <c r="L12" i="11"/>
  <c r="L13" i="11"/>
  <c r="L14" i="11"/>
  <c r="L15" i="11"/>
  <c r="L16" i="11"/>
  <c r="L8" i="11"/>
  <c r="K9" i="11"/>
  <c r="K10" i="11"/>
  <c r="K11" i="11"/>
  <c r="K12" i="11"/>
  <c r="K13" i="11"/>
  <c r="K14" i="11"/>
  <c r="K15" i="11"/>
  <c r="K16" i="11"/>
  <c r="J8" i="11"/>
  <c r="K8" i="11"/>
  <c r="J9" i="11"/>
  <c r="J10" i="11"/>
  <c r="J11" i="11"/>
  <c r="J12" i="11"/>
  <c r="J13" i="11"/>
  <c r="J14" i="11"/>
  <c r="J15" i="11"/>
  <c r="J16" i="11"/>
  <c r="L7" i="11" l="1"/>
  <c r="L17" i="11" s="1"/>
  <c r="J7" i="11"/>
  <c r="I7" i="11"/>
  <c r="M7" i="11" s="1"/>
</calcChain>
</file>

<file path=xl/sharedStrings.xml><?xml version="1.0" encoding="utf-8"?>
<sst xmlns="http://schemas.openxmlformats.org/spreadsheetml/2006/main" count="39" uniqueCount="39">
  <si>
    <t>ตาราง</t>
  </si>
  <si>
    <t>Total</t>
  </si>
  <si>
    <t>รวมยอด</t>
  </si>
  <si>
    <t>District</t>
  </si>
  <si>
    <t>อำเภอ</t>
  </si>
  <si>
    <t>Table</t>
  </si>
  <si>
    <t>อัตราการเปลี่ยนแปลง</t>
  </si>
  <si>
    <r>
      <t xml:space="preserve">Percentage  change </t>
    </r>
    <r>
      <rPr>
        <sz val="11"/>
        <rFont val="TH SarabunPSK"/>
        <family val="2"/>
      </rPr>
      <t>(%)</t>
    </r>
  </si>
  <si>
    <t xml:space="preserve">      ที่มา:  กรมการปกครอง กระทรวงมหาดไทย</t>
  </si>
  <si>
    <t xml:space="preserve">    Source:  Department of Provincial Administration, Ministry of Interior</t>
  </si>
  <si>
    <t>2559 (2016)</t>
  </si>
  <si>
    <t>2560 (2017)</t>
  </si>
  <si>
    <t>2561 (2018)</t>
  </si>
  <si>
    <t>บ้านจากการทะเบียน เป็นรายอำเภอ พ.ศ. 2557 - 2561</t>
  </si>
  <si>
    <t xml:space="preserve">      2557        (2014)   </t>
  </si>
  <si>
    <t xml:space="preserve">      2558       (2015)   </t>
  </si>
  <si>
    <t xml:space="preserve">      2559        (2016)   </t>
  </si>
  <si>
    <t xml:space="preserve">      2560       (2017)   </t>
  </si>
  <si>
    <t xml:space="preserve">      2561        (2018)   </t>
  </si>
  <si>
    <t>2558 (2015)</t>
  </si>
  <si>
    <t>House from Registration Record by District: 2014  - 2018</t>
  </si>
  <si>
    <t>อำเภอเมืองอุตรดิตถ์</t>
  </si>
  <si>
    <t>อำเภอตรอน</t>
  </si>
  <si>
    <t>อำเภอท่าปลา</t>
  </si>
  <si>
    <t>อำเภอน้ำปาด</t>
  </si>
  <si>
    <t>อำเภอ ฟากท่า</t>
  </si>
  <si>
    <t>อำเภอบ้านโคก</t>
  </si>
  <si>
    <t>อำเภอพิชัย</t>
  </si>
  <si>
    <t>อำเภอลับแล</t>
  </si>
  <si>
    <t>อำเภอทองแสนขัน</t>
  </si>
  <si>
    <t>Laplae District</t>
  </si>
  <si>
    <t>Phichai District</t>
  </si>
  <si>
    <t>Tron District</t>
  </si>
  <si>
    <t>Mueang Uttaradit District</t>
  </si>
  <si>
    <t>Tha Pla District</t>
  </si>
  <si>
    <t>Num Pat District</t>
  </si>
  <si>
    <t>Thong Saen Khan District</t>
  </si>
  <si>
    <t>Ban Khok District</t>
  </si>
  <si>
    <t>Fak Tha District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</si>
</sst>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_-* #,##0_-;\-* #,##0_-;_-* &quot;-&quot;??_-;_-@_-"/>
    <numFmt numFmtId="188" formatCode="0.0"/>
  </numFmts>
  <fonts count="10" x14ac:knownFonts="1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sz val="13"/>
      <name val="TH SarabunPSK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9" fillId="0" borderId="0"/>
  </cellStyleXfs>
  <cellXfs count="50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 applyBorder="1"/>
    <xf numFmtId="0" fontId="5" fillId="0" borderId="0" xfId="0" applyFont="1"/>
    <xf numFmtId="0" fontId="6" fillId="0" borderId="0" xfId="0" applyFont="1" applyBorder="1" applyAlignment="1">
      <alignment horizontal="left" vertical="center"/>
    </xf>
    <xf numFmtId="0" fontId="6" fillId="0" borderId="0" xfId="0" applyFont="1"/>
    <xf numFmtId="0" fontId="7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8" fillId="0" borderId="0" xfId="0" applyFont="1"/>
    <xf numFmtId="0" fontId="8" fillId="0" borderId="0" xfId="0" applyFont="1" applyAlignment="1">
      <alignment vertical="center"/>
    </xf>
    <xf numFmtId="0" fontId="8" fillId="0" borderId="0" xfId="0" applyFont="1" applyBorder="1" applyAlignment="1">
      <alignment vertical="center"/>
    </xf>
    <xf numFmtId="0" fontId="8" fillId="0" borderId="6" xfId="0" applyFont="1" applyBorder="1" applyAlignment="1">
      <alignment horizontal="center" vertical="center"/>
    </xf>
    <xf numFmtId="188" fontId="3" fillId="0" borderId="0" xfId="0" applyNumberFormat="1" applyFont="1" applyAlignment="1">
      <alignment horizontal="center"/>
    </xf>
    <xf numFmtId="0" fontId="4" fillId="0" borderId="11" xfId="0" applyFont="1" applyBorder="1" applyAlignment="1"/>
    <xf numFmtId="3" fontId="5" fillId="0" borderId="0" xfId="0" applyNumberFormat="1" applyFont="1"/>
    <xf numFmtId="187" fontId="4" fillId="0" borderId="3" xfId="1" applyNumberFormat="1" applyFont="1" applyBorder="1" applyAlignment="1">
      <alignment vertical="center"/>
    </xf>
    <xf numFmtId="187" fontId="8" fillId="0" borderId="3" xfId="1" applyNumberFormat="1" applyFont="1" applyBorder="1" applyAlignment="1">
      <alignment vertical="center"/>
    </xf>
    <xf numFmtId="187" fontId="8" fillId="0" borderId="5" xfId="1" applyNumberFormat="1" applyFont="1" applyBorder="1" applyAlignment="1">
      <alignment vertical="center"/>
    </xf>
    <xf numFmtId="2" fontId="4" fillId="0" borderId="3" xfId="0" applyNumberFormat="1" applyFont="1" applyBorder="1" applyAlignment="1">
      <alignment vertical="center"/>
    </xf>
    <xf numFmtId="2" fontId="8" fillId="0" borderId="3" xfId="0" applyNumberFormat="1" applyFont="1" applyBorder="1" applyAlignment="1">
      <alignment vertical="center"/>
    </xf>
    <xf numFmtId="2" fontId="8" fillId="0" borderId="5" xfId="0" applyNumberFormat="1" applyFont="1" applyBorder="1" applyAlignment="1">
      <alignment vertical="center"/>
    </xf>
    <xf numFmtId="0" fontId="8" fillId="0" borderId="1" xfId="0" applyFont="1" applyBorder="1" applyAlignment="1">
      <alignment vertical="center"/>
    </xf>
    <xf numFmtId="0" fontId="5" fillId="0" borderId="0" xfId="0" applyFont="1" applyAlignment="1"/>
    <xf numFmtId="0" fontId="5" fillId="0" borderId="0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wrapText="1"/>
    </xf>
    <xf numFmtId="0" fontId="8" fillId="0" borderId="1" xfId="0" applyFont="1" applyBorder="1" applyAlignment="1">
      <alignment horizontal="center" wrapText="1"/>
    </xf>
    <xf numFmtId="0" fontId="8" fillId="0" borderId="11" xfId="0" applyFont="1" applyBorder="1" applyAlignment="1">
      <alignment horizontal="center" wrapText="1"/>
    </xf>
    <xf numFmtId="0" fontId="8" fillId="0" borderId="6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8" fillId="0" borderId="8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0" xfId="0" applyFont="1" applyAlignment="1">
      <alignment horizontal="left"/>
    </xf>
    <xf numFmtId="0" fontId="8" fillId="0" borderId="10" xfId="0" applyFont="1" applyBorder="1" applyAlignment="1">
      <alignment horizontal="left"/>
    </xf>
    <xf numFmtId="0" fontId="8" fillId="0" borderId="4" xfId="0" applyFont="1" applyBorder="1" applyAlignment="1">
      <alignment horizontal="left"/>
    </xf>
    <xf numFmtId="0" fontId="8" fillId="0" borderId="7" xfId="0" applyFont="1" applyBorder="1" applyAlignment="1">
      <alignment horizontal="left"/>
    </xf>
  </cellXfs>
  <cellStyles count="3">
    <cellStyle name="Normal 2" xfId="2" xr:uid="{00000000-0005-0000-0000-000000000000}"/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solidFill>
          <a:schemeClr val="tx2">
            <a:lumMod val="40000"/>
            <a:lumOff val="60000"/>
          </a:scheme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vert="vert" wrap="square" lIns="18288" tIns="0" rIns="0" bIns="0" rtlCol="0" anchor="ctr" upright="1"/>
      <a:lstStyle>
        <a:defPPr algn="ctr">
          <a:defRPr sz="1100"/>
        </a:defPPr>
      </a:lstStyle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vert="vert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 tint="-0.14999847407452621"/>
    <pageSetUpPr fitToPage="1"/>
  </sheetPr>
  <dimension ref="A1:Q24"/>
  <sheetViews>
    <sheetView showGridLines="0" tabSelected="1" view="pageLayout" zoomScale="55" zoomScaleNormal="55" zoomScalePageLayoutView="55" workbookViewId="0">
      <selection activeCell="H24" sqref="H23:H24"/>
    </sheetView>
  </sheetViews>
  <sheetFormatPr defaultRowHeight="21.75" x14ac:dyDescent="0.5"/>
  <cols>
    <col min="1" max="1" width="1.5703125" style="4" customWidth="1"/>
    <col min="2" max="2" width="5.85546875" style="4" customWidth="1"/>
    <col min="3" max="3" width="4.7109375" style="4" customWidth="1"/>
    <col min="4" max="4" width="5.28515625" style="4" customWidth="1"/>
    <col min="5" max="9" width="11.7109375" style="4" customWidth="1"/>
    <col min="10" max="10" width="9.28515625" style="4" customWidth="1"/>
    <col min="11" max="11" width="10.7109375" style="4" customWidth="1"/>
    <col min="12" max="13" width="11.140625" style="4" customWidth="1"/>
    <col min="14" max="14" width="20.5703125" style="4" customWidth="1"/>
    <col min="15" max="15" width="7.85546875" style="4" customWidth="1"/>
    <col min="16" max="16" width="7.5703125" style="4" customWidth="1"/>
    <col min="17" max="17" width="16.28515625" style="4" customWidth="1"/>
    <col min="18" max="16384" width="9.140625" style="4"/>
  </cols>
  <sheetData>
    <row r="1" spans="1:15" s="1" customFormat="1" x14ac:dyDescent="0.5">
      <c r="B1" s="1" t="s">
        <v>0</v>
      </c>
      <c r="C1" s="13">
        <v>1.9</v>
      </c>
      <c r="D1" s="1" t="s">
        <v>13</v>
      </c>
    </row>
    <row r="2" spans="1:15" s="2" customFormat="1" ht="15.75" customHeight="1" x14ac:dyDescent="0.5">
      <c r="B2" s="1" t="s">
        <v>5</v>
      </c>
      <c r="C2" s="13">
        <v>1.9</v>
      </c>
      <c r="D2" s="1" t="s">
        <v>20</v>
      </c>
    </row>
    <row r="3" spans="1:15" ht="6.75" customHeight="1" x14ac:dyDescent="0.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5"/>
      <c r="O3" s="5"/>
    </row>
    <row r="4" spans="1:15" s="6" customFormat="1" ht="18.75" customHeight="1" x14ac:dyDescent="0.45">
      <c r="A4" s="26" t="s">
        <v>4</v>
      </c>
      <c r="B4" s="26"/>
      <c r="C4" s="26"/>
      <c r="D4" s="27"/>
      <c r="E4" s="43" t="s">
        <v>14</v>
      </c>
      <c r="F4" s="43" t="s">
        <v>15</v>
      </c>
      <c r="G4" s="43" t="s">
        <v>16</v>
      </c>
      <c r="H4" s="43" t="s">
        <v>17</v>
      </c>
      <c r="I4" s="43" t="s">
        <v>18</v>
      </c>
      <c r="J4" s="35" t="s">
        <v>6</v>
      </c>
      <c r="K4" s="36"/>
      <c r="L4" s="36"/>
      <c r="M4" s="37"/>
      <c r="N4" s="32" t="s">
        <v>3</v>
      </c>
      <c r="O4" s="26"/>
    </row>
    <row r="5" spans="1:15" s="6" customFormat="1" ht="18.75" customHeight="1" x14ac:dyDescent="0.45">
      <c r="A5" s="28"/>
      <c r="B5" s="28"/>
      <c r="C5" s="28"/>
      <c r="D5" s="29"/>
      <c r="E5" s="44"/>
      <c r="F5" s="44"/>
      <c r="G5" s="44"/>
      <c r="H5" s="44"/>
      <c r="I5" s="44"/>
      <c r="J5" s="38" t="s">
        <v>7</v>
      </c>
      <c r="K5" s="39"/>
      <c r="L5" s="39"/>
      <c r="M5" s="40"/>
      <c r="N5" s="33"/>
      <c r="O5" s="28"/>
    </row>
    <row r="6" spans="1:15" s="6" customFormat="1" ht="21" customHeight="1" x14ac:dyDescent="0.4">
      <c r="A6" s="30"/>
      <c r="B6" s="30"/>
      <c r="C6" s="30"/>
      <c r="D6" s="31"/>
      <c r="E6" s="45"/>
      <c r="F6" s="45"/>
      <c r="G6" s="45"/>
      <c r="H6" s="45"/>
      <c r="I6" s="45"/>
      <c r="J6" s="12" t="s">
        <v>19</v>
      </c>
      <c r="K6" s="12" t="s">
        <v>10</v>
      </c>
      <c r="L6" s="12" t="s">
        <v>11</v>
      </c>
      <c r="M6" s="12" t="s">
        <v>12</v>
      </c>
      <c r="N6" s="34"/>
      <c r="O6" s="30"/>
    </row>
    <row r="7" spans="1:15" s="7" customFormat="1" ht="19.5" x14ac:dyDescent="0.45">
      <c r="A7" s="41" t="s">
        <v>2</v>
      </c>
      <c r="B7" s="41"/>
      <c r="C7" s="41"/>
      <c r="D7" s="14"/>
      <c r="E7" s="16">
        <f>SUM(E8:E16)</f>
        <v>162042</v>
      </c>
      <c r="F7" s="16">
        <f t="shared" ref="F7:H7" si="0">SUM(F8:F16)</f>
        <v>164179</v>
      </c>
      <c r="G7" s="16">
        <f t="shared" si="0"/>
        <v>166035</v>
      </c>
      <c r="H7" s="16">
        <f t="shared" si="0"/>
        <v>167559</v>
      </c>
      <c r="I7" s="16">
        <f>SUM(I8:I16)</f>
        <v>169007</v>
      </c>
      <c r="J7" s="19">
        <f>(F7-E7)/E7*100</f>
        <v>1.3187938929413363</v>
      </c>
      <c r="K7" s="19">
        <f t="shared" ref="K7:L7" si="1">(G7-F7)/F7*100</f>
        <v>1.1304734466649207</v>
      </c>
      <c r="L7" s="19">
        <f t="shared" si="1"/>
        <v>0.91787876050230377</v>
      </c>
      <c r="M7" s="19">
        <f>(I7-H7)/H7*100</f>
        <v>0.86417321659833257</v>
      </c>
      <c r="N7" s="42" t="s">
        <v>1</v>
      </c>
      <c r="O7" s="41"/>
    </row>
    <row r="8" spans="1:15" s="7" customFormat="1" ht="17.25" customHeight="1" x14ac:dyDescent="0.5">
      <c r="A8" s="46" t="s">
        <v>21</v>
      </c>
      <c r="B8" s="46"/>
      <c r="C8" s="46"/>
      <c r="D8" s="47"/>
      <c r="E8" s="17">
        <v>56374</v>
      </c>
      <c r="F8" s="17">
        <v>57106</v>
      </c>
      <c r="G8" s="17">
        <v>57777</v>
      </c>
      <c r="H8" s="17">
        <v>58303</v>
      </c>
      <c r="I8" s="17">
        <f>39616+19166</f>
        <v>58782</v>
      </c>
      <c r="J8" s="20">
        <f>(F8-E8)/E8*100</f>
        <v>1.2984709263135488</v>
      </c>
      <c r="K8" s="20">
        <f>(G8-F8)/F8*100</f>
        <v>1.1750078800826533</v>
      </c>
      <c r="L8" s="20">
        <f t="shared" ref="L8:L16" si="2">(H8-G8)/G8*100</f>
        <v>0.91039687072710596</v>
      </c>
      <c r="M8" s="20">
        <f>(I8-H8)/H8*100</f>
        <v>0.82157007358111922</v>
      </c>
      <c r="N8" s="23" t="s">
        <v>33</v>
      </c>
      <c r="O8" s="4"/>
    </row>
    <row r="9" spans="1:15" s="8" customFormat="1" ht="17.25" customHeight="1" x14ac:dyDescent="0.5">
      <c r="A9" s="46" t="s">
        <v>22</v>
      </c>
      <c r="B9" s="46"/>
      <c r="C9" s="46"/>
      <c r="D9" s="47"/>
      <c r="E9" s="17">
        <v>11170</v>
      </c>
      <c r="F9" s="17">
        <v>11303</v>
      </c>
      <c r="G9" s="17">
        <v>11377</v>
      </c>
      <c r="H9" s="17">
        <v>11456</v>
      </c>
      <c r="I9" s="17">
        <f>10004+1539</f>
        <v>11543</v>
      </c>
      <c r="J9" s="20">
        <f t="shared" ref="J9:J16" si="3">(F9-E9)/E9*100</f>
        <v>1.1906893464637422</v>
      </c>
      <c r="K9" s="20">
        <f t="shared" ref="K9:K16" si="4">(G9-F9)/F9*100</f>
        <v>0.65469344421834907</v>
      </c>
      <c r="L9" s="20">
        <f t="shared" si="2"/>
        <v>0.69438340511558416</v>
      </c>
      <c r="M9" s="20">
        <f t="shared" ref="M9:M16" si="5">(I9-H9)/H9*100</f>
        <v>0.75942737430167595</v>
      </c>
      <c r="N9" s="23" t="s">
        <v>32</v>
      </c>
      <c r="O9" s="4"/>
    </row>
    <row r="10" spans="1:15" s="8" customFormat="1" ht="17.25" customHeight="1" x14ac:dyDescent="0.5">
      <c r="A10" s="46" t="s">
        <v>23</v>
      </c>
      <c r="B10" s="46"/>
      <c r="C10" s="46"/>
      <c r="D10" s="47"/>
      <c r="E10" s="17">
        <v>15121</v>
      </c>
      <c r="F10" s="17">
        <v>13883</v>
      </c>
      <c r="G10" s="17">
        <v>14050</v>
      </c>
      <c r="H10" s="17">
        <v>14201</v>
      </c>
      <c r="I10" s="17">
        <f>12258+2070</f>
        <v>14328</v>
      </c>
      <c r="J10" s="20">
        <f t="shared" si="3"/>
        <v>-8.1872892004497064</v>
      </c>
      <c r="K10" s="20">
        <f t="shared" si="4"/>
        <v>1.2029100338543544</v>
      </c>
      <c r="L10" s="20">
        <f t="shared" si="2"/>
        <v>1.0747330960854091</v>
      </c>
      <c r="M10" s="20">
        <f t="shared" si="5"/>
        <v>0.89430321808323354</v>
      </c>
      <c r="N10" s="23" t="s">
        <v>34</v>
      </c>
      <c r="O10" s="4"/>
    </row>
    <row r="11" spans="1:15" s="8" customFormat="1" ht="17.25" customHeight="1" x14ac:dyDescent="0.5">
      <c r="A11" s="46" t="s">
        <v>24</v>
      </c>
      <c r="B11" s="46"/>
      <c r="C11" s="46"/>
      <c r="D11" s="47"/>
      <c r="E11" s="17">
        <v>11255</v>
      </c>
      <c r="F11" s="17">
        <v>12850</v>
      </c>
      <c r="G11" s="17">
        <v>13026</v>
      </c>
      <c r="H11" s="17">
        <v>13136</v>
      </c>
      <c r="I11" s="17">
        <v>13244</v>
      </c>
      <c r="J11" s="20">
        <f t="shared" si="3"/>
        <v>14.171479342514438</v>
      </c>
      <c r="K11" s="20">
        <f t="shared" si="4"/>
        <v>1.3696498054474708</v>
      </c>
      <c r="L11" s="20">
        <f t="shared" si="2"/>
        <v>0.8444649163212038</v>
      </c>
      <c r="M11" s="20">
        <f t="shared" si="5"/>
        <v>0.82216808769792937</v>
      </c>
      <c r="N11" s="23" t="s">
        <v>35</v>
      </c>
      <c r="O11" s="4"/>
    </row>
    <row r="12" spans="1:15" s="8" customFormat="1" ht="17.25" customHeight="1" x14ac:dyDescent="0.5">
      <c r="A12" s="46" t="s">
        <v>25</v>
      </c>
      <c r="B12" s="46"/>
      <c r="C12" s="46"/>
      <c r="D12" s="47"/>
      <c r="E12" s="17">
        <v>5158</v>
      </c>
      <c r="F12" s="17">
        <v>5265</v>
      </c>
      <c r="G12" s="17">
        <v>5321</v>
      </c>
      <c r="H12" s="17">
        <v>5376</v>
      </c>
      <c r="I12" s="17">
        <v>5395</v>
      </c>
      <c r="J12" s="20">
        <f t="shared" si="3"/>
        <v>2.0744474602559131</v>
      </c>
      <c r="K12" s="20">
        <f t="shared" si="4"/>
        <v>1.0636277302943971</v>
      </c>
      <c r="L12" s="20">
        <f t="shared" si="2"/>
        <v>1.033640293177974</v>
      </c>
      <c r="M12" s="20">
        <f t="shared" si="5"/>
        <v>0.35342261904761907</v>
      </c>
      <c r="N12" s="23" t="s">
        <v>38</v>
      </c>
      <c r="O12" s="4"/>
    </row>
    <row r="13" spans="1:15" s="8" customFormat="1" ht="17.25" customHeight="1" x14ac:dyDescent="0.5">
      <c r="A13" s="46" t="s">
        <v>26</v>
      </c>
      <c r="B13" s="46"/>
      <c r="C13" s="46"/>
      <c r="D13" s="47"/>
      <c r="E13" s="17">
        <v>5883</v>
      </c>
      <c r="F13" s="17">
        <v>6000</v>
      </c>
      <c r="G13" s="17">
        <v>6077</v>
      </c>
      <c r="H13" s="17">
        <v>6174</v>
      </c>
      <c r="I13" s="17">
        <v>6222</v>
      </c>
      <c r="J13" s="20">
        <f t="shared" si="3"/>
        <v>1.988781234064253</v>
      </c>
      <c r="K13" s="20">
        <f t="shared" si="4"/>
        <v>1.2833333333333334</v>
      </c>
      <c r="L13" s="20">
        <f t="shared" si="2"/>
        <v>1.5961823268059898</v>
      </c>
      <c r="M13" s="20">
        <f t="shared" si="5"/>
        <v>0.7774538386783284</v>
      </c>
      <c r="N13" s="23" t="s">
        <v>37</v>
      </c>
      <c r="O13" s="4"/>
    </row>
    <row r="14" spans="1:15" s="8" customFormat="1" ht="17.25" customHeight="1" x14ac:dyDescent="0.5">
      <c r="A14" s="46" t="s">
        <v>27</v>
      </c>
      <c r="B14" s="46"/>
      <c r="C14" s="46"/>
      <c r="D14" s="47"/>
      <c r="E14" s="17">
        <v>25264</v>
      </c>
      <c r="F14" s="17">
        <v>25648</v>
      </c>
      <c r="G14" s="17">
        <v>25987</v>
      </c>
      <c r="H14" s="17">
        <v>26221</v>
      </c>
      <c r="I14" s="17">
        <v>26537</v>
      </c>
      <c r="J14" s="20">
        <f t="shared" si="3"/>
        <v>1.5199493350221658</v>
      </c>
      <c r="K14" s="20">
        <f t="shared" si="4"/>
        <v>1.3217404865876481</v>
      </c>
      <c r="L14" s="20">
        <f t="shared" si="2"/>
        <v>0.90045022511255624</v>
      </c>
      <c r="M14" s="20">
        <f t="shared" si="5"/>
        <v>1.2051409175851417</v>
      </c>
      <c r="N14" s="23" t="s">
        <v>31</v>
      </c>
      <c r="O14" s="4"/>
    </row>
    <row r="15" spans="1:15" s="8" customFormat="1" ht="17.25" customHeight="1" x14ac:dyDescent="0.5">
      <c r="A15" s="46" t="s">
        <v>28</v>
      </c>
      <c r="B15" s="46"/>
      <c r="C15" s="46"/>
      <c r="D15" s="47"/>
      <c r="E15" s="17">
        <v>21149</v>
      </c>
      <c r="F15" s="17">
        <v>21336</v>
      </c>
      <c r="G15" s="17">
        <v>21548</v>
      </c>
      <c r="H15" s="17">
        <v>21738</v>
      </c>
      <c r="I15" s="17">
        <f>20746+1179</f>
        <v>21925</v>
      </c>
      <c r="J15" s="20">
        <f t="shared" si="3"/>
        <v>0.88420256276892528</v>
      </c>
      <c r="K15" s="20">
        <f t="shared" si="4"/>
        <v>0.99362579677540297</v>
      </c>
      <c r="L15" s="20">
        <f t="shared" si="2"/>
        <v>0.88175236680898461</v>
      </c>
      <c r="M15" s="20">
        <f t="shared" si="5"/>
        <v>0.8602447327261018</v>
      </c>
      <c r="N15" s="23" t="s">
        <v>30</v>
      </c>
      <c r="O15" s="24"/>
    </row>
    <row r="16" spans="1:15" s="7" customFormat="1" ht="17.25" customHeight="1" x14ac:dyDescent="0.5">
      <c r="A16" s="48" t="s">
        <v>29</v>
      </c>
      <c r="B16" s="48"/>
      <c r="C16" s="48"/>
      <c r="D16" s="49"/>
      <c r="E16" s="18">
        <v>10668</v>
      </c>
      <c r="F16" s="18">
        <v>10788</v>
      </c>
      <c r="G16" s="18">
        <v>10872</v>
      </c>
      <c r="H16" s="18">
        <v>10954</v>
      </c>
      <c r="I16" s="18">
        <v>11031</v>
      </c>
      <c r="J16" s="21">
        <f t="shared" si="3"/>
        <v>1.124859392575928</v>
      </c>
      <c r="K16" s="21">
        <f t="shared" si="4"/>
        <v>0.77864293659621797</v>
      </c>
      <c r="L16" s="21">
        <f t="shared" si="2"/>
        <v>0.75423105224429721</v>
      </c>
      <c r="M16" s="21">
        <f t="shared" si="5"/>
        <v>0.70293956545554137</v>
      </c>
      <c r="N16" s="23" t="s">
        <v>36</v>
      </c>
      <c r="O16" s="25"/>
    </row>
    <row r="17" spans="1:17" s="8" customFormat="1" ht="4.5" customHeight="1" x14ac:dyDescent="0.5">
      <c r="A17" s="10"/>
      <c r="B17" s="10"/>
      <c r="C17" s="9"/>
      <c r="D17" s="9"/>
      <c r="E17" s="11"/>
      <c r="F17" s="11"/>
      <c r="G17" s="11"/>
      <c r="H17" s="11"/>
      <c r="I17" s="11"/>
      <c r="J17" s="11"/>
      <c r="K17" s="11"/>
      <c r="L17" s="4">
        <f>SUBTOTAL(9,L1:L9)</f>
        <v>2.5226590363449937</v>
      </c>
      <c r="M17" s="11"/>
      <c r="N17" s="22"/>
      <c r="O17" s="11"/>
    </row>
    <row r="18" spans="1:17" x14ac:dyDescent="0.5">
      <c r="A18" s="9" t="s">
        <v>8</v>
      </c>
      <c r="C18" s="9"/>
      <c r="D18" s="9"/>
      <c r="I18" s="9" t="s">
        <v>9</v>
      </c>
    </row>
    <row r="19" spans="1:17" x14ac:dyDescent="0.5">
      <c r="C19" s="9"/>
      <c r="D19" s="9"/>
    </row>
    <row r="20" spans="1:17" x14ac:dyDescent="0.5">
      <c r="O20" s="15"/>
      <c r="P20" s="15"/>
    </row>
    <row r="21" spans="1:17" x14ac:dyDescent="0.5">
      <c r="P21" s="15"/>
    </row>
    <row r="22" spans="1:17" x14ac:dyDescent="0.5">
      <c r="N22" s="15"/>
      <c r="O22" s="15"/>
      <c r="P22" s="15"/>
      <c r="Q22" s="15"/>
    </row>
    <row r="24" spans="1:17" x14ac:dyDescent="0.5">
      <c r="N24" s="15"/>
      <c r="O24" s="15"/>
      <c r="P24" s="15"/>
      <c r="Q24" s="15"/>
    </row>
  </sheetData>
  <mergeCells count="20">
    <mergeCell ref="A13:D13"/>
    <mergeCell ref="A14:D14"/>
    <mergeCell ref="A15:D15"/>
    <mergeCell ref="A16:D16"/>
    <mergeCell ref="A8:D8"/>
    <mergeCell ref="A9:D9"/>
    <mergeCell ref="A10:D10"/>
    <mergeCell ref="A11:D11"/>
    <mergeCell ref="A12:D12"/>
    <mergeCell ref="A4:D6"/>
    <mergeCell ref="N4:O6"/>
    <mergeCell ref="J4:M4"/>
    <mergeCell ref="J5:M5"/>
    <mergeCell ref="A7:C7"/>
    <mergeCell ref="N7:O7"/>
    <mergeCell ref="E4:E6"/>
    <mergeCell ref="H4:H6"/>
    <mergeCell ref="I4:I6"/>
    <mergeCell ref="F4:F6"/>
    <mergeCell ref="G4:G6"/>
  </mergeCells>
  <phoneticPr fontId="2" type="noConversion"/>
  <pageMargins left="0.55118110236220474" right="0.35433070866141736" top="1.1625000000000001" bottom="0.59055118110236227" header="0.51181102362204722" footer="0.51181102362204722"/>
  <pageSetup paperSize="9" orientation="landscape" r:id="rId1"/>
  <headerFooter alignWithMargins="0"/>
  <colBreaks count="1" manualBreakCount="1">
    <brk id="1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T-1.9</vt:lpstr>
      <vt:lpstr>'T-1.9'!Print_Area</vt:lpstr>
    </vt:vector>
  </TitlesOfParts>
  <Company>ingroup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COM15</cp:lastModifiedBy>
  <cp:lastPrinted>2019-07-17T03:00:09Z</cp:lastPrinted>
  <dcterms:created xsi:type="dcterms:W3CDTF">2004-08-16T17:13:42Z</dcterms:created>
  <dcterms:modified xsi:type="dcterms:W3CDTF">2022-07-11T03:55:51Z</dcterms:modified>
</cp:coreProperties>
</file>