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45" windowWidth="19095" windowHeight="7305"/>
  </bookViews>
  <sheets>
    <sheet name="T7" sheetId="1" r:id="rId1"/>
  </sheets>
  <calcPr calcId="124519"/>
</workbook>
</file>

<file path=xl/calcChain.xml><?xml version="1.0" encoding="utf-8"?>
<calcChain xmlns="http://schemas.openxmlformats.org/spreadsheetml/2006/main">
  <c r="K52" i="1"/>
  <c r="I52"/>
  <c r="G52"/>
  <c r="E52"/>
  <c r="B52"/>
  <c r="C52" s="1"/>
  <c r="K51"/>
  <c r="I51"/>
  <c r="E51"/>
  <c r="C51"/>
  <c r="B51"/>
  <c r="K50"/>
  <c r="I50"/>
  <c r="G50"/>
  <c r="E50"/>
  <c r="B50"/>
  <c r="K49"/>
  <c r="I49"/>
  <c r="G49"/>
  <c r="E49"/>
  <c r="B49"/>
  <c r="C49" s="1"/>
  <c r="K48"/>
  <c r="I48"/>
  <c r="G48"/>
  <c r="E48"/>
  <c r="B48"/>
  <c r="C48" s="1"/>
  <c r="K47"/>
  <c r="I47"/>
  <c r="G47"/>
  <c r="E47"/>
  <c r="C47"/>
  <c r="B47"/>
  <c r="K45"/>
  <c r="I45"/>
  <c r="G45"/>
  <c r="E45"/>
  <c r="B45"/>
  <c r="C45" s="1"/>
  <c r="K44"/>
  <c r="I44"/>
  <c r="G44"/>
  <c r="E44"/>
  <c r="C44"/>
  <c r="B44"/>
  <c r="K43"/>
  <c r="I43"/>
  <c r="G43"/>
  <c r="E43"/>
  <c r="B43"/>
  <c r="K42"/>
  <c r="I42"/>
  <c r="G42"/>
  <c r="E42"/>
  <c r="C42"/>
  <c r="B42"/>
  <c r="K41"/>
  <c r="I41"/>
  <c r="G41"/>
  <c r="E41"/>
  <c r="B41"/>
  <c r="C41" s="1"/>
  <c r="K40"/>
  <c r="I40"/>
  <c r="G40"/>
  <c r="E40"/>
  <c r="B40"/>
  <c r="C40" s="1"/>
  <c r="K39"/>
  <c r="I39"/>
  <c r="G39"/>
  <c r="E39"/>
  <c r="E37" s="1"/>
  <c r="B39"/>
  <c r="C39" s="1"/>
  <c r="B37"/>
  <c r="K36"/>
  <c r="I36"/>
  <c r="G36"/>
  <c r="E36"/>
  <c r="B36"/>
  <c r="C36" s="1"/>
  <c r="K35"/>
  <c r="I35"/>
  <c r="G35"/>
  <c r="E35"/>
  <c r="B35"/>
  <c r="K34"/>
  <c r="I34"/>
  <c r="G34"/>
  <c r="E34"/>
  <c r="B34"/>
  <c r="K33"/>
  <c r="I33"/>
  <c r="G33"/>
  <c r="E33"/>
  <c r="C33"/>
  <c r="B33"/>
  <c r="K32"/>
  <c r="I32"/>
  <c r="G32"/>
  <c r="E32"/>
  <c r="B32"/>
  <c r="K31"/>
  <c r="I31"/>
  <c r="G31"/>
  <c r="E31"/>
  <c r="B31"/>
  <c r="C31" s="1"/>
  <c r="G30"/>
  <c r="E30"/>
  <c r="B30"/>
  <c r="C30" s="1"/>
  <c r="K29"/>
  <c r="I29"/>
  <c r="G29"/>
  <c r="E29"/>
  <c r="B29"/>
  <c r="K28"/>
  <c r="I28"/>
  <c r="G28"/>
  <c r="E28"/>
  <c r="B28"/>
  <c r="K27"/>
  <c r="I27"/>
  <c r="G27"/>
  <c r="E27"/>
  <c r="B27"/>
  <c r="C27" s="1"/>
  <c r="K26"/>
  <c r="I26"/>
  <c r="G26"/>
  <c r="E26"/>
  <c r="B26"/>
  <c r="K25"/>
  <c r="I25"/>
  <c r="G25"/>
  <c r="E25"/>
  <c r="B25"/>
  <c r="K24"/>
  <c r="I24"/>
  <c r="G24"/>
  <c r="E24"/>
  <c r="C24"/>
  <c r="B24"/>
  <c r="K23"/>
  <c r="K21" s="1"/>
  <c r="I23"/>
  <c r="G23"/>
  <c r="G21" s="1"/>
  <c r="E23"/>
  <c r="B23"/>
  <c r="E21"/>
  <c r="B21"/>
  <c r="C28" s="1"/>
  <c r="K20"/>
  <c r="I20"/>
  <c r="G20"/>
  <c r="E20"/>
  <c r="B20"/>
  <c r="K19"/>
  <c r="I19"/>
  <c r="G19"/>
  <c r="E19"/>
  <c r="B19"/>
  <c r="C19" s="1"/>
  <c r="K18"/>
  <c r="I18"/>
  <c r="G18"/>
  <c r="E18"/>
  <c r="B18"/>
  <c r="C18" s="1"/>
  <c r="K17"/>
  <c r="I17"/>
  <c r="G17"/>
  <c r="E17"/>
  <c r="B17"/>
  <c r="K16"/>
  <c r="I16"/>
  <c r="G16"/>
  <c r="E16"/>
  <c r="B16"/>
  <c r="C16" s="1"/>
  <c r="K15"/>
  <c r="I15"/>
  <c r="G15"/>
  <c r="E15"/>
  <c r="C15"/>
  <c r="B15"/>
  <c r="G14"/>
  <c r="E14"/>
  <c r="C14"/>
  <c r="B14"/>
  <c r="K13"/>
  <c r="I13"/>
  <c r="G13"/>
  <c r="E13"/>
  <c r="B13"/>
  <c r="K12"/>
  <c r="I12"/>
  <c r="G12"/>
  <c r="E12"/>
  <c r="C12"/>
  <c r="B12"/>
  <c r="K11"/>
  <c r="I11"/>
  <c r="G11"/>
  <c r="E11"/>
  <c r="B11"/>
  <c r="C11" s="1"/>
  <c r="K10"/>
  <c r="I10"/>
  <c r="G10"/>
  <c r="E10"/>
  <c r="B10"/>
  <c r="C10" s="1"/>
  <c r="K9"/>
  <c r="I9"/>
  <c r="G9"/>
  <c r="E9"/>
  <c r="B9"/>
  <c r="C9" s="1"/>
  <c r="K8"/>
  <c r="I8"/>
  <c r="G8"/>
  <c r="E8"/>
  <c r="E5" s="1"/>
  <c r="C8"/>
  <c r="B8"/>
  <c r="K7"/>
  <c r="K5" s="1"/>
  <c r="I7"/>
  <c r="G7"/>
  <c r="E7"/>
  <c r="B7"/>
  <c r="C7" s="1"/>
  <c r="B5"/>
  <c r="C17" s="1"/>
  <c r="I5" l="1"/>
  <c r="C26"/>
  <c r="C29"/>
  <c r="C35"/>
  <c r="C13"/>
  <c r="I21"/>
  <c r="C25"/>
  <c r="C34"/>
  <c r="G37"/>
  <c r="C43"/>
  <c r="C37" s="1"/>
  <c r="K37"/>
  <c r="G5"/>
  <c r="C20"/>
  <c r="C23"/>
  <c r="C21" s="1"/>
  <c r="C32"/>
  <c r="I37"/>
  <c r="C50"/>
  <c r="C5"/>
</calcChain>
</file>

<file path=xl/sharedStrings.xml><?xml version="1.0" encoding="utf-8"?>
<sst xmlns="http://schemas.openxmlformats.org/spreadsheetml/2006/main" count="73" uniqueCount="29">
  <si>
    <t>ตารางที่ 7 จำนวนและร้อยละของประชากรอายุ 15 ปีขึ้นไป ที่มีงานทำ จำแนกตามระดับการศึกษาที่สำเร็จ และเพศ เป็นรายไตรมาส พ.ศ. 2557</t>
  </si>
  <si>
    <t>ระดับการศึกษาที่สำเร็จ</t>
  </si>
  <si>
    <t>เฉลี่ยปี</t>
  </si>
  <si>
    <t>ไตรมาสที่ 1</t>
  </si>
  <si>
    <t>ไตรมาสที่ 2</t>
  </si>
  <si>
    <t>ไตรมาสที่ 3</t>
  </si>
  <si>
    <t>ไตรมาสที่ 4</t>
  </si>
  <si>
    <t>จำนวน</t>
  </si>
  <si>
    <t>ร้อยละ</t>
  </si>
  <si>
    <t>รวม</t>
  </si>
  <si>
    <t>ไม่ได้เรียน</t>
  </si>
  <si>
    <t>ก่อนประถมศึกษา</t>
  </si>
  <si>
    <t>ระดับประถมศึกษา</t>
  </si>
  <si>
    <t>ระดับมัธยมศึกษาตอนต้น</t>
  </si>
  <si>
    <t>ระดับมัธยมศึกษาตอนปลาย</t>
  </si>
  <si>
    <t xml:space="preserve">     สายสามัญ</t>
  </si>
  <si>
    <t xml:space="preserve">     สายอาชีวศึกษา</t>
  </si>
  <si>
    <t xml:space="preserve">     สายวิชาการศึกษา</t>
  </si>
  <si>
    <t xml:space="preserve">         -</t>
  </si>
  <si>
    <t>ระดับอุดมศึกษา</t>
  </si>
  <si>
    <t xml:space="preserve">     สายวิชาการ</t>
  </si>
  <si>
    <t xml:space="preserve">     สายวิชาชีพ</t>
  </si>
  <si>
    <t xml:space="preserve">     สายวิชาการศึกษาระดับมหาวิทยาลัย</t>
  </si>
  <si>
    <t xml:space="preserve">การศึกษาอื่น ๆ </t>
  </si>
  <si>
    <t>ไม่ทราบ</t>
  </si>
  <si>
    <t>ชาย</t>
  </si>
  <si>
    <t>หญิง</t>
  </si>
  <si>
    <t>ที่มา: การสำรวจภาวะการทำงานของประชากร สำนักงานสถิติจังหวัดระยอง</t>
  </si>
  <si>
    <t xml:space="preserve">         สำนักงานสถิติแห่งชาติ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</si>
</sst>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###,###,##0\ \ \ \ \ \ \ "/>
    <numFmt numFmtId="190" formatCode="_(* #,##0_);_(* \(#,##0\);_(* &quot;-&quot;_);_(@_)"/>
    <numFmt numFmtId="191" formatCode="###,###,##0"/>
  </numFmts>
  <fonts count="6">
    <font>
      <sz val="10"/>
      <name val="Arial"/>
      <charset val="222"/>
    </font>
    <font>
      <sz val="10"/>
      <name val="Arial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/>
    <xf numFmtId="0" fontId="4" fillId="0" borderId="0" xfId="0" applyFont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3" fontId="2" fillId="0" borderId="2" xfId="0" applyNumberFormat="1" applyFont="1" applyBorder="1"/>
    <xf numFmtId="187" fontId="2" fillId="0" borderId="3" xfId="0" applyNumberFormat="1" applyFont="1" applyBorder="1"/>
    <xf numFmtId="188" fontId="2" fillId="0" borderId="2" xfId="0" applyNumberFormat="1" applyFont="1" applyBorder="1"/>
    <xf numFmtId="188" fontId="2" fillId="0" borderId="2" xfId="1" applyNumberFormat="1" applyFont="1" applyBorder="1" applyAlignment="1">
      <alignment horizontal="right" vertical="center"/>
    </xf>
    <xf numFmtId="187" fontId="2" fillId="0" borderId="4" xfId="0" applyNumberFormat="1" applyFont="1" applyBorder="1"/>
    <xf numFmtId="187" fontId="2" fillId="0" borderId="4" xfId="0" applyNumberFormat="1" applyFont="1" applyBorder="1" applyAlignment="1">
      <alignment horizontal="right" vertical="center"/>
    </xf>
    <xf numFmtId="189" fontId="5" fillId="0" borderId="0" xfId="0" applyNumberFormat="1" applyFont="1"/>
    <xf numFmtId="0" fontId="5" fillId="0" borderId="0" xfId="0" applyFont="1"/>
    <xf numFmtId="0" fontId="2" fillId="0" borderId="9" xfId="0" applyFont="1" applyFill="1" applyBorder="1" applyAlignment="1">
      <alignment horizontal="center" vertical="center"/>
    </xf>
    <xf numFmtId="3" fontId="2" fillId="0" borderId="10" xfId="0" applyNumberFormat="1" applyFont="1" applyBorder="1"/>
    <xf numFmtId="187" fontId="2" fillId="0" borderId="0" xfId="0" applyNumberFormat="1" applyFont="1" applyBorder="1"/>
    <xf numFmtId="188" fontId="2" fillId="0" borderId="10" xfId="0" applyNumberFormat="1" applyFont="1" applyBorder="1"/>
    <xf numFmtId="0" fontId="3" fillId="0" borderId="10" xfId="0" applyFont="1" applyBorder="1" applyAlignment="1">
      <alignment horizontal="right" vertical="center"/>
    </xf>
    <xf numFmtId="187" fontId="2" fillId="0" borderId="11" xfId="0" applyNumberFormat="1" applyFont="1" applyBorder="1"/>
    <xf numFmtId="187" fontId="2" fillId="0" borderId="11" xfId="0" applyNumberFormat="1" applyFont="1" applyBorder="1" applyAlignment="1">
      <alignment horizontal="right" vertical="center"/>
    </xf>
    <xf numFmtId="0" fontId="3" fillId="0" borderId="9" xfId="0" applyFont="1" applyFill="1" applyBorder="1" applyAlignment="1">
      <alignment horizontal="left" vertical="center" indent="1"/>
    </xf>
    <xf numFmtId="3" fontId="3" fillId="0" borderId="10" xfId="0" applyNumberFormat="1" applyFont="1" applyBorder="1"/>
    <xf numFmtId="187" fontId="3" fillId="0" borderId="0" xfId="0" applyNumberFormat="1" applyFont="1" applyBorder="1"/>
    <xf numFmtId="188" fontId="3" fillId="0" borderId="10" xfId="0" applyNumberFormat="1" applyFont="1" applyBorder="1"/>
    <xf numFmtId="188" fontId="3" fillId="0" borderId="10" xfId="1" applyNumberFormat="1" applyFont="1" applyBorder="1" applyAlignment="1">
      <alignment horizontal="right" vertical="center"/>
    </xf>
    <xf numFmtId="187" fontId="3" fillId="0" borderId="11" xfId="0" applyNumberFormat="1" applyFont="1" applyBorder="1"/>
    <xf numFmtId="187" fontId="3" fillId="0" borderId="11" xfId="0" applyNumberFormat="1" applyFont="1" applyBorder="1" applyAlignment="1">
      <alignment horizontal="right" vertical="center"/>
    </xf>
    <xf numFmtId="189" fontId="4" fillId="0" borderId="0" xfId="0" applyNumberFormat="1" applyFont="1"/>
    <xf numFmtId="188" fontId="3" fillId="0" borderId="10" xfId="0" applyNumberFormat="1" applyFont="1" applyBorder="1" applyAlignment="1">
      <alignment horizontal="right" vertical="center"/>
    </xf>
    <xf numFmtId="4" fontId="3" fillId="0" borderId="0" xfId="0" applyNumberFormat="1" applyFont="1" applyBorder="1"/>
    <xf numFmtId="188" fontId="3" fillId="0" borderId="11" xfId="1" applyNumberFormat="1" applyFont="1" applyBorder="1" applyAlignment="1">
      <alignment horizontal="right" vertical="center"/>
    </xf>
    <xf numFmtId="188" fontId="3" fillId="0" borderId="0" xfId="0" applyNumberFormat="1" applyFont="1" applyAlignment="1">
      <alignment horizontal="right" vertical="center"/>
    </xf>
    <xf numFmtId="188" fontId="3" fillId="0" borderId="0" xfId="1" applyNumberFormat="1" applyFont="1" applyAlignment="1">
      <alignment horizontal="right" vertical="center"/>
    </xf>
    <xf numFmtId="188" fontId="2" fillId="0" borderId="0" xfId="1" applyNumberFormat="1" applyFont="1" applyAlignment="1">
      <alignment horizontal="right" vertical="center"/>
    </xf>
    <xf numFmtId="188" fontId="2" fillId="0" borderId="10" xfId="1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190" fontId="3" fillId="0" borderId="10" xfId="0" applyNumberFormat="1" applyFont="1" applyBorder="1" applyAlignment="1">
      <alignment horizontal="right" vertical="center"/>
    </xf>
    <xf numFmtId="190" fontId="3" fillId="0" borderId="11" xfId="0" applyNumberFormat="1" applyFont="1" applyBorder="1" applyAlignment="1">
      <alignment horizontal="right" vertical="center"/>
    </xf>
    <xf numFmtId="3" fontId="3" fillId="0" borderId="6" xfId="0" applyNumberFormat="1" applyFont="1" applyBorder="1"/>
    <xf numFmtId="3" fontId="3" fillId="0" borderId="7" xfId="0" applyNumberFormat="1" applyFont="1" applyBorder="1"/>
    <xf numFmtId="3" fontId="3" fillId="0" borderId="8" xfId="0" applyNumberFormat="1" applyFont="1" applyBorder="1"/>
    <xf numFmtId="0" fontId="2" fillId="0" borderId="0" xfId="0" applyFont="1" applyFill="1" applyBorder="1" applyAlignment="1">
      <alignment horizontal="center" vertical="center"/>
    </xf>
    <xf numFmtId="191" fontId="2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5"/>
  <sheetViews>
    <sheetView tabSelected="1" zoomScale="90" zoomScaleNormal="90" workbookViewId="0">
      <selection activeCell="A58" sqref="A58:IV97"/>
    </sheetView>
  </sheetViews>
  <sheetFormatPr defaultRowHeight="13.5"/>
  <cols>
    <col min="1" max="1" width="31.140625" style="3" customWidth="1"/>
    <col min="2" max="3" width="8.7109375" style="3" customWidth="1"/>
    <col min="4" max="11" width="9.7109375" style="3" customWidth="1"/>
    <col min="12" max="12" width="13.28515625" style="3" bestFit="1" customWidth="1"/>
    <col min="13" max="16384" width="9.140625" style="3"/>
  </cols>
  <sheetData>
    <row r="1" spans="1:12" s="2" customFormat="1" ht="21" customHeight="1">
      <c r="A1" s="1" t="s">
        <v>0</v>
      </c>
      <c r="F1" s="1"/>
      <c r="G1" s="1"/>
      <c r="H1" s="1"/>
      <c r="I1" s="1"/>
      <c r="J1" s="1"/>
      <c r="K1" s="1"/>
      <c r="L1" s="1"/>
    </row>
    <row r="2" spans="1:12" ht="9.7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2" ht="21" customHeight="1">
      <c r="A3" s="4" t="s">
        <v>1</v>
      </c>
      <c r="B3" s="5" t="s">
        <v>2</v>
      </c>
      <c r="C3" s="6"/>
      <c r="D3" s="5" t="s">
        <v>3</v>
      </c>
      <c r="E3" s="7"/>
      <c r="F3" s="6" t="s">
        <v>4</v>
      </c>
      <c r="G3" s="6"/>
      <c r="H3" s="5" t="s">
        <v>5</v>
      </c>
      <c r="I3" s="7"/>
      <c r="J3" s="6" t="s">
        <v>6</v>
      </c>
      <c r="K3" s="7"/>
    </row>
    <row r="4" spans="1:12" ht="21" customHeight="1">
      <c r="A4" s="8"/>
      <c r="B4" s="9" t="s">
        <v>7</v>
      </c>
      <c r="C4" s="10" t="s">
        <v>8</v>
      </c>
      <c r="D4" s="9" t="s">
        <v>7</v>
      </c>
      <c r="E4" s="11" t="s">
        <v>8</v>
      </c>
      <c r="F4" s="10" t="s">
        <v>7</v>
      </c>
      <c r="G4" s="10" t="s">
        <v>8</v>
      </c>
      <c r="H4" s="9" t="s">
        <v>7</v>
      </c>
      <c r="I4" s="11" t="s">
        <v>8</v>
      </c>
      <c r="J4" s="10" t="s">
        <v>7</v>
      </c>
      <c r="K4" s="11" t="s">
        <v>8</v>
      </c>
    </row>
    <row r="5" spans="1:12" s="19" customFormat="1" ht="19.5" customHeight="1">
      <c r="A5" s="4" t="s">
        <v>9</v>
      </c>
      <c r="B5" s="12">
        <f>AVERAGE(D5,F5,H5,J5)</f>
        <v>538422.83750000002</v>
      </c>
      <c r="C5" s="13">
        <f>SUM(C7:C11,C15,C19,C20)</f>
        <v>99.999999071361827</v>
      </c>
      <c r="D5" s="14">
        <v>538925.47</v>
      </c>
      <c r="E5" s="13">
        <f>SUM(E7:E11,E15,E19,E20)</f>
        <v>100.00000000000001</v>
      </c>
      <c r="F5" s="12">
        <v>537400.24</v>
      </c>
      <c r="G5" s="13">
        <f>SUM(G7:G11,G15,G19,G20)</f>
        <v>99.999999999999986</v>
      </c>
      <c r="H5" s="15">
        <v>537085.75</v>
      </c>
      <c r="I5" s="16">
        <f>SUM(I7:I11,I15,I19,I20)</f>
        <v>99.999996276199838</v>
      </c>
      <c r="J5" s="15">
        <v>540279.89</v>
      </c>
      <c r="K5" s="17">
        <f>SUM(K7:K11,K15,K19:K20)</f>
        <v>100</v>
      </c>
      <c r="L5" s="18"/>
    </row>
    <row r="6" spans="1:12" s="19" customFormat="1" ht="7.5" customHeight="1">
      <c r="A6" s="20"/>
      <c r="B6" s="21"/>
      <c r="C6" s="22"/>
      <c r="D6" s="23"/>
      <c r="E6" s="22"/>
      <c r="F6" s="21"/>
      <c r="G6" s="22"/>
      <c r="H6" s="24"/>
      <c r="I6" s="25"/>
      <c r="J6" s="24"/>
      <c r="K6" s="26"/>
      <c r="L6" s="18"/>
    </row>
    <row r="7" spans="1:12" ht="19.5" customHeight="1">
      <c r="A7" s="27" t="s">
        <v>10</v>
      </c>
      <c r="B7" s="28">
        <f>AVERAGE(D7,F7,H7,J7)</f>
        <v>18759.647499999999</v>
      </c>
      <c r="C7" s="29">
        <f>B7/B$5*100</f>
        <v>3.4841849552861874</v>
      </c>
      <c r="D7" s="30">
        <v>18951.34</v>
      </c>
      <c r="E7" s="29">
        <f>D7/D$5*100</f>
        <v>3.5165047961084497</v>
      </c>
      <c r="F7" s="28">
        <v>17663.560000000001</v>
      </c>
      <c r="G7" s="29">
        <f t="shared" ref="G7:G20" si="0">F7/F$5*100</f>
        <v>3.2868537609882722</v>
      </c>
      <c r="H7" s="31">
        <v>18229.75</v>
      </c>
      <c r="I7" s="32">
        <f t="shared" ref="I7:I20" si="1">H7/H$5*100</f>
        <v>3.394197295310851</v>
      </c>
      <c r="J7" s="31">
        <v>20193.939999999999</v>
      </c>
      <c r="K7" s="33">
        <f t="shared" ref="K7:K13" si="2">(J7/J$5)*100</f>
        <v>3.7376812229675989</v>
      </c>
      <c r="L7" s="34"/>
    </row>
    <row r="8" spans="1:12" ht="19.5" customHeight="1">
      <c r="A8" s="27" t="s">
        <v>11</v>
      </c>
      <c r="B8" s="28">
        <f t="shared" ref="B8:B50" si="3">AVERAGE(D8,F8,H8,J8)</f>
        <v>69329.237500000003</v>
      </c>
      <c r="C8" s="29">
        <f t="shared" ref="C8:C13" si="4">B8/B$5*100</f>
        <v>12.876355286471295</v>
      </c>
      <c r="D8" s="30">
        <v>62960.19</v>
      </c>
      <c r="E8" s="29">
        <f t="shared" ref="E8:E20" si="5">D8/D$5*100</f>
        <v>11.682541187003094</v>
      </c>
      <c r="F8" s="28">
        <v>69530.28</v>
      </c>
      <c r="G8" s="29">
        <f t="shared" si="0"/>
        <v>12.938267388939014</v>
      </c>
      <c r="H8" s="31">
        <v>78999.210000000006</v>
      </c>
      <c r="I8" s="32">
        <f t="shared" si="1"/>
        <v>14.708863528775435</v>
      </c>
      <c r="J8" s="31">
        <v>65827.27</v>
      </c>
      <c r="K8" s="33">
        <f t="shared" si="2"/>
        <v>12.18392007890577</v>
      </c>
      <c r="L8" s="34"/>
    </row>
    <row r="9" spans="1:12" ht="19.5" customHeight="1">
      <c r="A9" s="27" t="s">
        <v>12</v>
      </c>
      <c r="B9" s="28">
        <f t="shared" si="3"/>
        <v>129289.03250000002</v>
      </c>
      <c r="C9" s="29">
        <f t="shared" si="4"/>
        <v>24.012546180305737</v>
      </c>
      <c r="D9" s="30">
        <v>125984.8</v>
      </c>
      <c r="E9" s="29">
        <f t="shared" si="5"/>
        <v>23.377035789382901</v>
      </c>
      <c r="F9" s="28">
        <v>139199.41</v>
      </c>
      <c r="G9" s="29">
        <f t="shared" si="0"/>
        <v>25.902372131430383</v>
      </c>
      <c r="H9" s="31">
        <v>129985.84</v>
      </c>
      <c r="I9" s="32">
        <f t="shared" si="1"/>
        <v>24.202064567901864</v>
      </c>
      <c r="J9" s="31">
        <v>121986.08</v>
      </c>
      <c r="K9" s="33">
        <f t="shared" si="2"/>
        <v>22.57831214113855</v>
      </c>
      <c r="L9" s="34"/>
    </row>
    <row r="10" spans="1:12" ht="19.5" customHeight="1">
      <c r="A10" s="27" t="s">
        <v>13</v>
      </c>
      <c r="B10" s="28">
        <f t="shared" si="3"/>
        <v>97257.097500000003</v>
      </c>
      <c r="C10" s="29">
        <f t="shared" si="4"/>
        <v>18.063330662492561</v>
      </c>
      <c r="D10" s="30">
        <v>96368.47</v>
      </c>
      <c r="E10" s="29">
        <f t="shared" si="5"/>
        <v>17.881595019066367</v>
      </c>
      <c r="F10" s="28">
        <v>88250.87</v>
      </c>
      <c r="G10" s="29">
        <f t="shared" si="0"/>
        <v>16.421814400380615</v>
      </c>
      <c r="H10" s="31">
        <v>97447.05</v>
      </c>
      <c r="I10" s="32">
        <f t="shared" si="1"/>
        <v>18.143667002894791</v>
      </c>
      <c r="J10" s="31">
        <v>106962</v>
      </c>
      <c r="K10" s="33">
        <f t="shared" si="2"/>
        <v>19.79751643171468</v>
      </c>
      <c r="L10" s="34"/>
    </row>
    <row r="11" spans="1:12" ht="19.5" customHeight="1">
      <c r="A11" s="27" t="s">
        <v>14</v>
      </c>
      <c r="B11" s="28">
        <f t="shared" si="3"/>
        <v>84521.972500000003</v>
      </c>
      <c r="C11" s="29">
        <f t="shared" si="4"/>
        <v>15.698066020462962</v>
      </c>
      <c r="D11" s="30">
        <v>87527.23000000001</v>
      </c>
      <c r="E11" s="29">
        <f t="shared" si="5"/>
        <v>16.241063908150419</v>
      </c>
      <c r="F11" s="28">
        <v>89519.039999999994</v>
      </c>
      <c r="G11" s="29">
        <f t="shared" si="0"/>
        <v>16.657796803365773</v>
      </c>
      <c r="H11" s="35">
        <v>80421.78</v>
      </c>
      <c r="I11" s="32">
        <f t="shared" si="1"/>
        <v>14.973731848219767</v>
      </c>
      <c r="J11" s="35">
        <v>80619.839999999997</v>
      </c>
      <c r="K11" s="33">
        <f t="shared" si="2"/>
        <v>14.921865775903671</v>
      </c>
      <c r="L11" s="34"/>
    </row>
    <row r="12" spans="1:12" ht="19.5" customHeight="1">
      <c r="A12" s="27" t="s">
        <v>15</v>
      </c>
      <c r="B12" s="28">
        <f t="shared" si="3"/>
        <v>63817.117500000008</v>
      </c>
      <c r="C12" s="29">
        <f t="shared" si="4"/>
        <v>11.852602277480477</v>
      </c>
      <c r="D12" s="30">
        <v>66950.91</v>
      </c>
      <c r="E12" s="29">
        <f t="shared" si="5"/>
        <v>12.423036899703407</v>
      </c>
      <c r="F12" s="28">
        <v>71571.3</v>
      </c>
      <c r="G12" s="29">
        <f t="shared" si="0"/>
        <v>13.318062530080002</v>
      </c>
      <c r="H12" s="31">
        <v>58438.91</v>
      </c>
      <c r="I12" s="32">
        <f t="shared" si="1"/>
        <v>10.880741110707183</v>
      </c>
      <c r="J12" s="31">
        <v>58307.35</v>
      </c>
      <c r="K12" s="33">
        <f t="shared" si="2"/>
        <v>10.79206372089844</v>
      </c>
      <c r="L12" s="34"/>
    </row>
    <row r="13" spans="1:12" ht="19.5" customHeight="1">
      <c r="A13" s="27" t="s">
        <v>16</v>
      </c>
      <c r="B13" s="28">
        <f t="shared" si="3"/>
        <v>20540.075000000001</v>
      </c>
      <c r="C13" s="29">
        <f t="shared" si="4"/>
        <v>3.8148595433602868</v>
      </c>
      <c r="D13" s="30">
        <v>20298.599999999999</v>
      </c>
      <c r="E13" s="29">
        <f t="shared" si="5"/>
        <v>3.7664948364752551</v>
      </c>
      <c r="F13" s="28">
        <v>17566.34</v>
      </c>
      <c r="G13" s="29">
        <f t="shared" si="0"/>
        <v>3.2687629614754172</v>
      </c>
      <c r="H13" s="31">
        <v>21982.87</v>
      </c>
      <c r="I13" s="32">
        <f t="shared" si="1"/>
        <v>4.0929907375125847</v>
      </c>
      <c r="J13" s="31">
        <v>22312.49</v>
      </c>
      <c r="K13" s="33">
        <f t="shared" si="2"/>
        <v>4.1298020550052303</v>
      </c>
      <c r="L13" s="34"/>
    </row>
    <row r="14" spans="1:12" ht="19.5" customHeight="1">
      <c r="A14" s="27" t="s">
        <v>17</v>
      </c>
      <c r="B14" s="28">
        <f>AVERAGE(D14,F14,H14,J14)</f>
        <v>164.78</v>
      </c>
      <c r="C14" s="36">
        <f>B14/B$5*100</f>
        <v>3.0604199622197487E-2</v>
      </c>
      <c r="D14" s="31">
        <v>277.72000000000003</v>
      </c>
      <c r="E14" s="29">
        <f t="shared" si="5"/>
        <v>5.1532171971757072E-2</v>
      </c>
      <c r="F14" s="31">
        <v>381.4</v>
      </c>
      <c r="G14" s="29">
        <f t="shared" si="0"/>
        <v>7.0971311810355708E-2</v>
      </c>
      <c r="H14" s="31">
        <v>0</v>
      </c>
      <c r="I14" s="37" t="s">
        <v>18</v>
      </c>
      <c r="J14" s="31">
        <v>0</v>
      </c>
      <c r="K14" s="37" t="s">
        <v>18</v>
      </c>
      <c r="L14" s="34"/>
    </row>
    <row r="15" spans="1:12" ht="19.5" customHeight="1">
      <c r="A15" s="27" t="s">
        <v>19</v>
      </c>
      <c r="B15" s="28">
        <f t="shared" si="3"/>
        <v>133724.81</v>
      </c>
      <c r="C15" s="29">
        <f t="shared" ref="C15:C20" si="6">B15/B$5*100</f>
        <v>24.836392642799073</v>
      </c>
      <c r="D15" s="30">
        <v>135567.47</v>
      </c>
      <c r="E15" s="29">
        <f t="shared" si="5"/>
        <v>25.155142509779694</v>
      </c>
      <c r="F15" s="28">
        <v>130391.2</v>
      </c>
      <c r="G15" s="32">
        <f t="shared" si="0"/>
        <v>24.263331181243984</v>
      </c>
      <c r="H15" s="38">
        <v>128610.79999999999</v>
      </c>
      <c r="I15" s="32">
        <f t="shared" si="1"/>
        <v>23.946045859529878</v>
      </c>
      <c r="J15" s="35">
        <v>140329.76999999999</v>
      </c>
      <c r="K15" s="33">
        <f t="shared" ref="K15:K20" si="7">(J15/J$5)*100</f>
        <v>25.973531978027165</v>
      </c>
      <c r="L15" s="34"/>
    </row>
    <row r="16" spans="1:12" ht="19.5" customHeight="1">
      <c r="A16" s="27" t="s">
        <v>20</v>
      </c>
      <c r="B16" s="28">
        <f t="shared" si="3"/>
        <v>69451.707500000004</v>
      </c>
      <c r="C16" s="29">
        <f t="shared" si="6"/>
        <v>12.899101349875414</v>
      </c>
      <c r="D16" s="30">
        <v>78454.37</v>
      </c>
      <c r="E16" s="29">
        <f t="shared" si="5"/>
        <v>14.557554683767313</v>
      </c>
      <c r="F16" s="28">
        <v>76735.83</v>
      </c>
      <c r="G16" s="32">
        <f t="shared" si="0"/>
        <v>14.279083686304272</v>
      </c>
      <c r="H16" s="39">
        <v>61952.7</v>
      </c>
      <c r="I16" s="32">
        <f t="shared" si="1"/>
        <v>11.534973698334019</v>
      </c>
      <c r="J16" s="31">
        <v>60663.93</v>
      </c>
      <c r="K16" s="33">
        <f t="shared" si="7"/>
        <v>11.2282413472765</v>
      </c>
      <c r="L16" s="34"/>
    </row>
    <row r="17" spans="1:12" ht="19.5" customHeight="1">
      <c r="A17" s="27" t="s">
        <v>21</v>
      </c>
      <c r="B17" s="28">
        <f t="shared" si="3"/>
        <v>56241.33</v>
      </c>
      <c r="C17" s="29">
        <f t="shared" si="6"/>
        <v>10.445569185203812</v>
      </c>
      <c r="D17" s="30">
        <v>48967.76</v>
      </c>
      <c r="E17" s="29">
        <f t="shared" si="5"/>
        <v>9.0861840320888909</v>
      </c>
      <c r="F17" s="28">
        <v>47105.34</v>
      </c>
      <c r="G17" s="32">
        <f t="shared" si="0"/>
        <v>8.7654110463367108</v>
      </c>
      <c r="H17" s="39">
        <v>57052.79</v>
      </c>
      <c r="I17" s="32">
        <f t="shared" si="1"/>
        <v>10.622659417048395</v>
      </c>
      <c r="J17" s="31">
        <v>71839.429999999993</v>
      </c>
      <c r="K17" s="33">
        <f t="shared" si="7"/>
        <v>13.296706268301046</v>
      </c>
      <c r="L17" s="34"/>
    </row>
    <row r="18" spans="1:12" ht="19.5" customHeight="1">
      <c r="A18" s="27" t="s">
        <v>22</v>
      </c>
      <c r="B18" s="28">
        <f t="shared" si="3"/>
        <v>8031.7725</v>
      </c>
      <c r="C18" s="29">
        <f t="shared" si="6"/>
        <v>1.4917221077198457</v>
      </c>
      <c r="D18" s="30">
        <v>8145.34</v>
      </c>
      <c r="E18" s="29">
        <f t="shared" si="5"/>
        <v>1.5114037939234901</v>
      </c>
      <c r="F18" s="28">
        <v>6550.03</v>
      </c>
      <c r="G18" s="32">
        <f t="shared" si="0"/>
        <v>1.2188364486030003</v>
      </c>
      <c r="H18" s="39">
        <v>9605.31</v>
      </c>
      <c r="I18" s="32">
        <f t="shared" si="1"/>
        <v>1.7884127441474662</v>
      </c>
      <c r="J18" s="31">
        <v>7826.41</v>
      </c>
      <c r="K18" s="33">
        <f t="shared" si="7"/>
        <v>1.4485843624496184</v>
      </c>
      <c r="L18" s="34"/>
    </row>
    <row r="19" spans="1:12" ht="19.5" customHeight="1">
      <c r="A19" s="27" t="s">
        <v>23</v>
      </c>
      <c r="B19" s="28">
        <f>AVERAGE(D19,F19,H19,J19)</f>
        <v>3431.4149999999995</v>
      </c>
      <c r="C19" s="29">
        <f t="shared" si="6"/>
        <v>0.63730859113122207</v>
      </c>
      <c r="D19" s="31">
        <v>8706.9</v>
      </c>
      <c r="E19" s="29">
        <f t="shared" si="5"/>
        <v>1.6156037308832332</v>
      </c>
      <c r="F19" s="31">
        <v>809</v>
      </c>
      <c r="G19" s="32">
        <f t="shared" si="0"/>
        <v>0.15053956805080698</v>
      </c>
      <c r="H19" s="39">
        <v>2316.4499999999998</v>
      </c>
      <c r="I19" s="32">
        <f t="shared" si="1"/>
        <v>0.43129984364694085</v>
      </c>
      <c r="J19" s="31">
        <v>1893.31</v>
      </c>
      <c r="K19" s="33">
        <f t="shared" si="7"/>
        <v>0.35043132921345638</v>
      </c>
      <c r="L19" s="34"/>
    </row>
    <row r="20" spans="1:12" ht="19.5" customHeight="1">
      <c r="A20" s="27" t="s">
        <v>24</v>
      </c>
      <c r="B20" s="28">
        <f>AVERAGE(D20,F20,H20,J20)</f>
        <v>2109.6200000000003</v>
      </c>
      <c r="C20" s="29">
        <f t="shared" si="6"/>
        <v>0.39181473241279446</v>
      </c>
      <c r="D20" s="30">
        <v>2859.07</v>
      </c>
      <c r="E20" s="29">
        <f t="shared" si="5"/>
        <v>0.53051305962585149</v>
      </c>
      <c r="F20" s="28">
        <v>2036.88</v>
      </c>
      <c r="G20" s="32">
        <f t="shared" si="0"/>
        <v>0.37902476560114673</v>
      </c>
      <c r="H20" s="39">
        <v>1074.8499999999999</v>
      </c>
      <c r="I20" s="32">
        <f t="shared" si="1"/>
        <v>0.20012632992031532</v>
      </c>
      <c r="J20" s="31">
        <v>2467.6799999999998</v>
      </c>
      <c r="K20" s="33">
        <f t="shared" si="7"/>
        <v>0.45674104212910827</v>
      </c>
      <c r="L20" s="34"/>
    </row>
    <row r="21" spans="1:12" s="19" customFormat="1" ht="19.5" customHeight="1">
      <c r="A21" s="20" t="s">
        <v>25</v>
      </c>
      <c r="B21" s="21">
        <f t="shared" si="3"/>
        <v>306941.25</v>
      </c>
      <c r="C21" s="22">
        <f>SUM(C23:C27,C31,C35,C36)</f>
        <v>100.00000081448812</v>
      </c>
      <c r="D21" s="23">
        <v>302890.2</v>
      </c>
      <c r="E21" s="22">
        <f>SUM(E23:E27,E31,E35,E36)</f>
        <v>100</v>
      </c>
      <c r="F21" s="21">
        <v>305756.37</v>
      </c>
      <c r="G21" s="25">
        <f>SUM(G23:G27,G31,G35,G36)</f>
        <v>100</v>
      </c>
      <c r="H21" s="40">
        <v>306132.09999999998</v>
      </c>
      <c r="I21" s="25">
        <f>SUM(I23:I27,I31,I35,I36)</f>
        <v>100.00000326656368</v>
      </c>
      <c r="J21" s="41">
        <v>312986.33</v>
      </c>
      <c r="K21" s="26">
        <f>SUM(K23:K27,K31,K35:K36)</f>
        <v>99.999999999999986</v>
      </c>
      <c r="L21" s="18"/>
    </row>
    <row r="22" spans="1:12" s="19" customFormat="1" ht="7.5" customHeight="1">
      <c r="A22" s="20"/>
      <c r="B22" s="21"/>
      <c r="C22" s="22"/>
      <c r="D22" s="23"/>
      <c r="E22" s="22"/>
      <c r="F22" s="21"/>
      <c r="G22" s="25"/>
      <c r="H22" s="42"/>
      <c r="I22" s="25"/>
      <c r="J22" s="24"/>
      <c r="K22" s="26"/>
      <c r="L22" s="18"/>
    </row>
    <row r="23" spans="1:12" ht="19.5" customHeight="1">
      <c r="A23" s="27" t="s">
        <v>10</v>
      </c>
      <c r="B23" s="28">
        <f t="shared" si="3"/>
        <v>9769.5999999999985</v>
      </c>
      <c r="C23" s="29">
        <f>B23/B$21*100</f>
        <v>3.182889233688857</v>
      </c>
      <c r="D23" s="30">
        <v>9507.9</v>
      </c>
      <c r="E23" s="29">
        <f t="shared" ref="E23:E36" si="8">D23/D$21*100</f>
        <v>3.1390583122200715</v>
      </c>
      <c r="F23" s="28">
        <v>8113.44</v>
      </c>
      <c r="G23" s="32">
        <f t="shared" ref="G23:G36" si="9">F23/F$21*100</f>
        <v>2.6535636853616493</v>
      </c>
      <c r="H23" s="39">
        <v>10335.08</v>
      </c>
      <c r="I23" s="32">
        <f t="shared" ref="I23:I36" si="10">H23/H$21*100</f>
        <v>3.3760196986856332</v>
      </c>
      <c r="J23" s="31">
        <v>11121.98</v>
      </c>
      <c r="K23" s="33">
        <f t="shared" ref="K23:K29" si="11">(J23/J$21)*100</f>
        <v>3.5535034389521094</v>
      </c>
    </row>
    <row r="24" spans="1:12" ht="19.5" customHeight="1">
      <c r="A24" s="27" t="s">
        <v>11</v>
      </c>
      <c r="B24" s="28">
        <f t="shared" si="3"/>
        <v>37385.184999999998</v>
      </c>
      <c r="C24" s="29">
        <f t="shared" ref="C24:C29" si="12">B24/B$21*100</f>
        <v>12.179915537582517</v>
      </c>
      <c r="D24" s="30">
        <v>33649.83</v>
      </c>
      <c r="E24" s="29">
        <f t="shared" si="8"/>
        <v>11.109580303357454</v>
      </c>
      <c r="F24" s="28">
        <v>34116.85</v>
      </c>
      <c r="G24" s="32">
        <f t="shared" si="9"/>
        <v>11.158181267000259</v>
      </c>
      <c r="H24" s="39">
        <v>44400.47</v>
      </c>
      <c r="I24" s="32">
        <f t="shared" si="10"/>
        <v>14.503696280135275</v>
      </c>
      <c r="J24" s="31">
        <v>37373.589999999997</v>
      </c>
      <c r="K24" s="33">
        <f t="shared" si="11"/>
        <v>11.940965600638211</v>
      </c>
    </row>
    <row r="25" spans="1:12" ht="19.5" customHeight="1">
      <c r="A25" s="27" t="s">
        <v>12</v>
      </c>
      <c r="B25" s="28">
        <f t="shared" si="3"/>
        <v>73105.742500000008</v>
      </c>
      <c r="C25" s="29">
        <f t="shared" si="12"/>
        <v>23.817503349582374</v>
      </c>
      <c r="D25" s="30">
        <v>70079.13</v>
      </c>
      <c r="E25" s="29">
        <f t="shared" si="8"/>
        <v>23.136809972722787</v>
      </c>
      <c r="F25" s="28">
        <v>82975.19</v>
      </c>
      <c r="G25" s="32">
        <f t="shared" si="9"/>
        <v>27.137681546912663</v>
      </c>
      <c r="H25" s="39">
        <v>70070.509999999995</v>
      </c>
      <c r="I25" s="32">
        <f t="shared" si="10"/>
        <v>22.888978320143494</v>
      </c>
      <c r="J25" s="31">
        <v>69298.14</v>
      </c>
      <c r="K25" s="33">
        <f t="shared" si="11"/>
        <v>22.140947817113929</v>
      </c>
    </row>
    <row r="26" spans="1:12" ht="19.5" customHeight="1">
      <c r="A26" s="27" t="s">
        <v>13</v>
      </c>
      <c r="B26" s="28">
        <f t="shared" si="3"/>
        <v>60477.174999999996</v>
      </c>
      <c r="C26" s="29">
        <f t="shared" si="12"/>
        <v>19.70317609640281</v>
      </c>
      <c r="D26" s="30">
        <v>58288.82</v>
      </c>
      <c r="E26" s="29">
        <f t="shared" si="8"/>
        <v>19.244207967111514</v>
      </c>
      <c r="F26" s="28">
        <v>58423.92</v>
      </c>
      <c r="G26" s="32">
        <f t="shared" si="9"/>
        <v>19.107997651855953</v>
      </c>
      <c r="H26" s="39">
        <v>56818.86</v>
      </c>
      <c r="I26" s="32">
        <f t="shared" si="10"/>
        <v>18.560242457422792</v>
      </c>
      <c r="J26" s="31">
        <v>68377.100000000006</v>
      </c>
      <c r="K26" s="33">
        <f t="shared" si="11"/>
        <v>21.846672984088475</v>
      </c>
    </row>
    <row r="27" spans="1:12" ht="19.5" customHeight="1">
      <c r="A27" s="27" t="s">
        <v>14</v>
      </c>
      <c r="B27" s="28">
        <f t="shared" si="3"/>
        <v>49557.792500000003</v>
      </c>
      <c r="C27" s="29">
        <f t="shared" si="12"/>
        <v>16.145693190472119</v>
      </c>
      <c r="D27" s="30">
        <v>50649.3</v>
      </c>
      <c r="E27" s="29">
        <f t="shared" si="8"/>
        <v>16.722000249595396</v>
      </c>
      <c r="F27" s="28">
        <v>50636.66</v>
      </c>
      <c r="G27" s="32">
        <f t="shared" si="9"/>
        <v>16.56111367360883</v>
      </c>
      <c r="H27" s="38">
        <v>52676.43</v>
      </c>
      <c r="I27" s="32">
        <f t="shared" si="10"/>
        <v>17.207091317767723</v>
      </c>
      <c r="J27" s="35">
        <v>44268.78</v>
      </c>
      <c r="K27" s="33">
        <f t="shared" si="11"/>
        <v>14.14399791837554</v>
      </c>
    </row>
    <row r="28" spans="1:12" ht="19.5" customHeight="1">
      <c r="A28" s="27" t="s">
        <v>15</v>
      </c>
      <c r="B28" s="28">
        <f t="shared" si="3"/>
        <v>36358.197500000002</v>
      </c>
      <c r="C28" s="29">
        <f t="shared" si="12"/>
        <v>11.84532789255273</v>
      </c>
      <c r="D28" s="30">
        <v>39570.01</v>
      </c>
      <c r="E28" s="29">
        <f t="shared" si="8"/>
        <v>13.064143376048481</v>
      </c>
      <c r="F28" s="28">
        <v>40386.730000000003</v>
      </c>
      <c r="G28" s="32">
        <f t="shared" si="9"/>
        <v>13.208794309011454</v>
      </c>
      <c r="H28" s="39">
        <v>37445.1</v>
      </c>
      <c r="I28" s="32">
        <f t="shared" si="10"/>
        <v>12.231680375890017</v>
      </c>
      <c r="J28" s="31">
        <v>28030.95</v>
      </c>
      <c r="K28" s="33">
        <f t="shared" si="11"/>
        <v>8.9559662238283693</v>
      </c>
    </row>
    <row r="29" spans="1:12" ht="19.5" customHeight="1">
      <c r="A29" s="27" t="s">
        <v>16</v>
      </c>
      <c r="B29" s="28">
        <f t="shared" si="3"/>
        <v>13034.815000000001</v>
      </c>
      <c r="C29" s="29">
        <f t="shared" si="12"/>
        <v>4.246680757311049</v>
      </c>
      <c r="D29" s="30">
        <v>10801.57</v>
      </c>
      <c r="E29" s="29">
        <f t="shared" si="8"/>
        <v>3.566166881596037</v>
      </c>
      <c r="F29" s="28">
        <v>9868.5300000000007</v>
      </c>
      <c r="G29" s="32">
        <f t="shared" si="9"/>
        <v>3.2275795267977574</v>
      </c>
      <c r="H29" s="39">
        <v>15231.33</v>
      </c>
      <c r="I29" s="32">
        <f t="shared" si="10"/>
        <v>4.9754109418777057</v>
      </c>
      <c r="J29" s="31">
        <v>16237.83</v>
      </c>
      <c r="K29" s="33">
        <f t="shared" si="11"/>
        <v>5.1880316945471705</v>
      </c>
    </row>
    <row r="30" spans="1:12" ht="19.5" customHeight="1">
      <c r="A30" s="27" t="s">
        <v>17</v>
      </c>
      <c r="B30" s="28">
        <f>AVERAGE(D30,F30,H30,J30)</f>
        <v>164.78</v>
      </c>
      <c r="C30" s="29">
        <f>B30/B$21*100</f>
        <v>5.3684540608341179E-2</v>
      </c>
      <c r="D30" s="31">
        <v>277.72000000000003</v>
      </c>
      <c r="E30" s="29">
        <f t="shared" si="8"/>
        <v>9.1689991950878569E-2</v>
      </c>
      <c r="F30" s="31">
        <v>381.4</v>
      </c>
      <c r="G30" s="32">
        <f t="shared" si="9"/>
        <v>0.12473983779961804</v>
      </c>
      <c r="H30" s="43">
        <v>0</v>
      </c>
      <c r="I30" s="39" t="s">
        <v>18</v>
      </c>
      <c r="J30" s="43">
        <v>0</v>
      </c>
      <c r="K30" s="37" t="s">
        <v>18</v>
      </c>
    </row>
    <row r="31" spans="1:12" ht="19.5" customHeight="1">
      <c r="A31" s="27" t="s">
        <v>19</v>
      </c>
      <c r="B31" s="28">
        <f t="shared" si="3"/>
        <v>73342.350000000006</v>
      </c>
      <c r="C31" s="29">
        <f t="shared" ref="C31:C36" si="13">B31/B$21*100</f>
        <v>23.894588948210778</v>
      </c>
      <c r="D31" s="30">
        <v>74509.850000000006</v>
      </c>
      <c r="E31" s="29">
        <f t="shared" si="8"/>
        <v>24.599623890109353</v>
      </c>
      <c r="F31" s="28">
        <v>69605.070000000007</v>
      </c>
      <c r="G31" s="32">
        <f t="shared" si="9"/>
        <v>22.764879763584322</v>
      </c>
      <c r="H31" s="38">
        <v>69103.600000000006</v>
      </c>
      <c r="I31" s="32">
        <f t="shared" si="10"/>
        <v>22.573131011089661</v>
      </c>
      <c r="J31" s="35">
        <v>80150.880000000005</v>
      </c>
      <c r="K31" s="33">
        <f t="shared" ref="K31:K36" si="14">(J31/J$21)*100</f>
        <v>25.608428329761239</v>
      </c>
    </row>
    <row r="32" spans="1:12" ht="19.5" customHeight="1">
      <c r="A32" s="27" t="s">
        <v>20</v>
      </c>
      <c r="B32" s="28">
        <f t="shared" si="3"/>
        <v>33413.902499999997</v>
      </c>
      <c r="C32" s="29">
        <f t="shared" si="13"/>
        <v>10.886090579223222</v>
      </c>
      <c r="D32" s="30">
        <v>39934.54</v>
      </c>
      <c r="E32" s="29">
        <f t="shared" si="8"/>
        <v>13.184493918918472</v>
      </c>
      <c r="F32" s="28">
        <v>37365.019999999997</v>
      </c>
      <c r="G32" s="32">
        <f t="shared" si="9"/>
        <v>12.220520540585957</v>
      </c>
      <c r="H32" s="39">
        <v>28582.62</v>
      </c>
      <c r="I32" s="32">
        <f t="shared" si="10"/>
        <v>9.3366948451338505</v>
      </c>
      <c r="J32" s="31">
        <v>27773.43</v>
      </c>
      <c r="K32" s="33">
        <f t="shared" si="14"/>
        <v>8.8736878700101691</v>
      </c>
    </row>
    <row r="33" spans="1:12" ht="19.5" customHeight="1">
      <c r="A33" s="27" t="s">
        <v>21</v>
      </c>
      <c r="B33" s="28">
        <f t="shared" si="3"/>
        <v>37918.707500000004</v>
      </c>
      <c r="C33" s="29">
        <f t="shared" si="13"/>
        <v>12.35373463162739</v>
      </c>
      <c r="D33" s="30">
        <v>33234.400000000001</v>
      </c>
      <c r="E33" s="29">
        <f t="shared" si="8"/>
        <v>10.972424990970325</v>
      </c>
      <c r="F33" s="28">
        <v>31151.919999999998</v>
      </c>
      <c r="G33" s="32">
        <f t="shared" si="9"/>
        <v>10.188477839398734</v>
      </c>
      <c r="H33" s="39">
        <v>38243.620000000003</v>
      </c>
      <c r="I33" s="32">
        <f t="shared" si="10"/>
        <v>12.492522019089147</v>
      </c>
      <c r="J33" s="31">
        <v>49044.89</v>
      </c>
      <c r="K33" s="33">
        <f t="shared" si="14"/>
        <v>15.669978302247255</v>
      </c>
    </row>
    <row r="34" spans="1:12" ht="19.5" customHeight="1">
      <c r="A34" s="27" t="s">
        <v>22</v>
      </c>
      <c r="B34" s="28">
        <f t="shared" si="3"/>
        <v>2009.7399999999998</v>
      </c>
      <c r="C34" s="29">
        <f t="shared" si="13"/>
        <v>0.65476373736016247</v>
      </c>
      <c r="D34" s="30">
        <v>1340.91</v>
      </c>
      <c r="E34" s="29">
        <f t="shared" si="8"/>
        <v>0.44270498022055516</v>
      </c>
      <c r="F34" s="28">
        <v>1088.1300000000001</v>
      </c>
      <c r="G34" s="32">
        <f t="shared" si="9"/>
        <v>0.35588138359962873</v>
      </c>
      <c r="H34" s="39">
        <v>2277.36</v>
      </c>
      <c r="I34" s="32">
        <f t="shared" si="10"/>
        <v>0.74391414686666324</v>
      </c>
      <c r="J34" s="31">
        <v>3332.56</v>
      </c>
      <c r="K34" s="33">
        <f t="shared" si="14"/>
        <v>1.0647621575038118</v>
      </c>
    </row>
    <row r="35" spans="1:12" ht="19.5" customHeight="1">
      <c r="A35" s="27" t="s">
        <v>23</v>
      </c>
      <c r="B35" s="28">
        <f>AVERAGE(D35,F35,H35,J35)</f>
        <v>2006.1425000000002</v>
      </c>
      <c r="C35" s="29">
        <f t="shared" si="13"/>
        <v>0.65359168896327891</v>
      </c>
      <c r="D35" s="31">
        <v>4404.18</v>
      </c>
      <c r="E35" s="29">
        <f t="shared" si="8"/>
        <v>1.4540516662473728</v>
      </c>
      <c r="F35" s="31">
        <v>809</v>
      </c>
      <c r="G35" s="32">
        <f t="shared" si="9"/>
        <v>0.26458974509672523</v>
      </c>
      <c r="H35" s="39">
        <v>1988.21</v>
      </c>
      <c r="I35" s="32">
        <f t="shared" si="10"/>
        <v>0.6494614579784348</v>
      </c>
      <c r="J35" s="31">
        <v>823.18</v>
      </c>
      <c r="K35" s="33">
        <f t="shared" si="14"/>
        <v>0.26300829176788643</v>
      </c>
    </row>
    <row r="36" spans="1:12" ht="19.5" customHeight="1">
      <c r="A36" s="27" t="s">
        <v>24</v>
      </c>
      <c r="B36" s="28">
        <f t="shared" si="3"/>
        <v>1297.2650000000001</v>
      </c>
      <c r="C36" s="29">
        <f t="shared" si="13"/>
        <v>0.42264276958538488</v>
      </c>
      <c r="D36" s="30">
        <v>1801.19</v>
      </c>
      <c r="E36" s="29">
        <f t="shared" si="8"/>
        <v>0.59466763863604699</v>
      </c>
      <c r="F36" s="28">
        <v>1076.24</v>
      </c>
      <c r="G36" s="32">
        <f t="shared" si="9"/>
        <v>0.35199266657960387</v>
      </c>
      <c r="H36" s="39">
        <v>738.95</v>
      </c>
      <c r="I36" s="32">
        <f t="shared" si="10"/>
        <v>0.24138272334067551</v>
      </c>
      <c r="J36" s="31">
        <v>1572.68</v>
      </c>
      <c r="K36" s="33">
        <f t="shared" si="14"/>
        <v>0.50247561930260654</v>
      </c>
    </row>
    <row r="37" spans="1:12" s="19" customFormat="1" ht="19.5" customHeight="1">
      <c r="A37" s="20" t="s">
        <v>26</v>
      </c>
      <c r="B37" s="21">
        <f>AVERAGE(D37,F37,H37,J37)</f>
        <v>231481.58250000002</v>
      </c>
      <c r="C37" s="22">
        <f>SUM(C39:C43,C47,C51,C52)</f>
        <v>99.999998920000479</v>
      </c>
      <c r="D37" s="23">
        <v>236035.27</v>
      </c>
      <c r="E37" s="22">
        <f>SUM(E39:E43,E47,E51,E52)</f>
        <v>99.999995763345026</v>
      </c>
      <c r="F37" s="21">
        <v>231643.86</v>
      </c>
      <c r="G37" s="25">
        <f>SUM(G39:G43,G47,G51,G52)</f>
        <v>99.99999568302826</v>
      </c>
      <c r="H37" s="40">
        <v>230953.65</v>
      </c>
      <c r="I37" s="25">
        <f>SUM(I39:I43,I47,I51,I52)</f>
        <v>100</v>
      </c>
      <c r="J37" s="41">
        <v>227293.55</v>
      </c>
      <c r="K37" s="26">
        <f>SUM(K39:K43,K47,K51:K52)</f>
        <v>100.00000439959692</v>
      </c>
    </row>
    <row r="38" spans="1:12" s="19" customFormat="1" ht="7.5" customHeight="1">
      <c r="A38" s="20"/>
      <c r="B38" s="21"/>
      <c r="C38" s="22"/>
      <c r="D38" s="23"/>
      <c r="E38" s="22"/>
      <c r="F38" s="21"/>
      <c r="G38" s="25"/>
      <c r="H38" s="42"/>
      <c r="I38" s="25"/>
      <c r="J38" s="24"/>
      <c r="K38" s="26"/>
      <c r="L38" s="18"/>
    </row>
    <row r="39" spans="1:12" ht="19.5" customHeight="1">
      <c r="A39" s="27" t="s">
        <v>10</v>
      </c>
      <c r="B39" s="28">
        <f>AVERAGE(D39,F39,H39,J39)</f>
        <v>8990.0450000000019</v>
      </c>
      <c r="C39" s="29">
        <f>B39/B$37*100</f>
        <v>3.8836977451543047</v>
      </c>
      <c r="D39" s="30">
        <v>9443.44</v>
      </c>
      <c r="E39" s="29">
        <f>D39/D$37*100</f>
        <v>4.0008597020267356</v>
      </c>
      <c r="F39" s="28">
        <v>9550.1200000000008</v>
      </c>
      <c r="G39" s="32">
        <f t="shared" ref="G39:G52" si="15">F39/F$37*100</f>
        <v>4.1227598262263463</v>
      </c>
      <c r="H39" s="39">
        <v>7894.67</v>
      </c>
      <c r="I39" s="32">
        <f t="shared" ref="I39:I52" si="16">H39/H$37*100</f>
        <v>3.4182919386638839</v>
      </c>
      <c r="J39" s="31">
        <v>9071.9500000000007</v>
      </c>
      <c r="K39" s="33">
        <f t="shared" ref="K39:K45" si="17">(J39/J$37)*100</f>
        <v>3.9912923177978441</v>
      </c>
    </row>
    <row r="40" spans="1:12" ht="19.5" customHeight="1">
      <c r="A40" s="27" t="s">
        <v>11</v>
      </c>
      <c r="B40" s="28">
        <f t="shared" si="3"/>
        <v>31944.05</v>
      </c>
      <c r="C40" s="29">
        <f t="shared" ref="C40:C45" si="18">B40/B$37*100</f>
        <v>13.799823577756989</v>
      </c>
      <c r="D40" s="30">
        <v>29310.36</v>
      </c>
      <c r="E40" s="29">
        <f t="shared" ref="E40:E52" si="19">D40/D$37*100</f>
        <v>12.417788239867713</v>
      </c>
      <c r="F40" s="28">
        <v>35413.43</v>
      </c>
      <c r="G40" s="32">
        <f t="shared" si="15"/>
        <v>15.287877692937771</v>
      </c>
      <c r="H40" s="39">
        <v>34598.74</v>
      </c>
      <c r="I40" s="32">
        <f t="shared" si="16"/>
        <v>14.980815414694678</v>
      </c>
      <c r="J40" s="31">
        <v>28453.67</v>
      </c>
      <c r="K40" s="33">
        <f t="shared" si="17"/>
        <v>12.518467857974851</v>
      </c>
    </row>
    <row r="41" spans="1:12" ht="19.5" customHeight="1">
      <c r="A41" s="27" t="s">
        <v>12</v>
      </c>
      <c r="B41" s="28">
        <f t="shared" si="3"/>
        <v>56183.287499999999</v>
      </c>
      <c r="C41" s="29">
        <f t="shared" si="18"/>
        <v>24.27116960806158</v>
      </c>
      <c r="D41" s="30">
        <v>55905.66</v>
      </c>
      <c r="E41" s="29">
        <f t="shared" si="19"/>
        <v>23.685299235152442</v>
      </c>
      <c r="F41" s="28">
        <v>56224.21</v>
      </c>
      <c r="G41" s="32">
        <f t="shared" si="15"/>
        <v>24.271832631350556</v>
      </c>
      <c r="H41" s="39">
        <v>59915.34</v>
      </c>
      <c r="I41" s="32">
        <f t="shared" si="16"/>
        <v>25.9425819856062</v>
      </c>
      <c r="J41" s="31">
        <v>52687.94</v>
      </c>
      <c r="K41" s="33">
        <f t="shared" si="17"/>
        <v>23.180569796195275</v>
      </c>
    </row>
    <row r="42" spans="1:12" ht="19.5" customHeight="1">
      <c r="A42" s="27" t="s">
        <v>13</v>
      </c>
      <c r="B42" s="28">
        <f t="shared" si="3"/>
        <v>36779.919999999998</v>
      </c>
      <c r="C42" s="29">
        <f t="shared" si="18"/>
        <v>15.88891850607596</v>
      </c>
      <c r="D42" s="30">
        <v>38079.65</v>
      </c>
      <c r="E42" s="29">
        <f t="shared" si="19"/>
        <v>16.133033847017863</v>
      </c>
      <c r="F42" s="28">
        <v>29826.94</v>
      </c>
      <c r="G42" s="32">
        <f t="shared" si="15"/>
        <v>12.87620574100259</v>
      </c>
      <c r="H42" s="39">
        <v>40628.19</v>
      </c>
      <c r="I42" s="32">
        <f t="shared" si="16"/>
        <v>17.591490760159019</v>
      </c>
      <c r="J42" s="31">
        <v>38584.9</v>
      </c>
      <c r="K42" s="33">
        <f t="shared" si="17"/>
        <v>16.975800677141962</v>
      </c>
    </row>
    <row r="43" spans="1:12" ht="19.5" customHeight="1">
      <c r="A43" s="27" t="s">
        <v>14</v>
      </c>
      <c r="B43" s="28">
        <f>AVERAGE(D43,F43,H43,J43)</f>
        <v>34964.182500000003</v>
      </c>
      <c r="C43" s="29">
        <f t="shared" si="18"/>
        <v>15.104520248387363</v>
      </c>
      <c r="D43" s="30">
        <v>36877.93</v>
      </c>
      <c r="E43" s="29">
        <f t="shared" si="19"/>
        <v>15.623906545831053</v>
      </c>
      <c r="F43" s="28">
        <v>38882.379999999997</v>
      </c>
      <c r="G43" s="32">
        <f t="shared" si="15"/>
        <v>16.785413608631803</v>
      </c>
      <c r="H43" s="38">
        <v>27745.350000000002</v>
      </c>
      <c r="I43" s="32">
        <f t="shared" si="16"/>
        <v>12.013384503773811</v>
      </c>
      <c r="J43" s="35">
        <v>36351.07</v>
      </c>
      <c r="K43" s="33">
        <f t="shared" si="17"/>
        <v>15.993005520834183</v>
      </c>
    </row>
    <row r="44" spans="1:12" ht="19.5" customHeight="1">
      <c r="A44" s="27" t="s">
        <v>15</v>
      </c>
      <c r="B44" s="28">
        <f t="shared" si="3"/>
        <v>27458.92</v>
      </c>
      <c r="C44" s="29">
        <f t="shared" si="18"/>
        <v>11.862248263314857</v>
      </c>
      <c r="D44" s="30">
        <v>27380.9</v>
      </c>
      <c r="E44" s="29">
        <f t="shared" si="19"/>
        <v>11.600342609814204</v>
      </c>
      <c r="F44" s="28">
        <v>31184.57</v>
      </c>
      <c r="G44" s="32">
        <f t="shared" si="15"/>
        <v>13.462290776884828</v>
      </c>
      <c r="H44" s="39">
        <v>20993.81</v>
      </c>
      <c r="I44" s="32">
        <f t="shared" si="16"/>
        <v>9.0900533505315906</v>
      </c>
      <c r="J44" s="31">
        <v>30276.400000000001</v>
      </c>
      <c r="K44" s="33">
        <f t="shared" si="17"/>
        <v>13.32039558535647</v>
      </c>
    </row>
    <row r="45" spans="1:12" ht="19.5" customHeight="1">
      <c r="A45" s="27" t="s">
        <v>16</v>
      </c>
      <c r="B45" s="28">
        <f t="shared" si="3"/>
        <v>7505.2625000000007</v>
      </c>
      <c r="C45" s="29">
        <f t="shared" si="18"/>
        <v>3.2422719850725055</v>
      </c>
      <c r="D45" s="30">
        <v>9497.0300000000007</v>
      </c>
      <c r="E45" s="29">
        <f t="shared" si="19"/>
        <v>4.0235639360168509</v>
      </c>
      <c r="F45" s="28">
        <v>7697.81</v>
      </c>
      <c r="G45" s="32">
        <f t="shared" si="15"/>
        <v>3.3231228317469759</v>
      </c>
      <c r="H45" s="39">
        <v>6751.54</v>
      </c>
      <c r="I45" s="32">
        <f t="shared" si="16"/>
        <v>2.9233311532422199</v>
      </c>
      <c r="J45" s="31">
        <v>6074.67</v>
      </c>
      <c r="K45" s="33">
        <f t="shared" si="17"/>
        <v>2.6726099354777118</v>
      </c>
    </row>
    <row r="46" spans="1:12" ht="19.5" customHeight="1">
      <c r="A46" s="27" t="s">
        <v>17</v>
      </c>
      <c r="B46" s="31">
        <v>0</v>
      </c>
      <c r="C46" s="37" t="s">
        <v>18</v>
      </c>
      <c r="D46" s="31">
        <v>0</v>
      </c>
      <c r="E46" s="37" t="s">
        <v>18</v>
      </c>
      <c r="F46" s="31">
        <v>0</v>
      </c>
      <c r="G46" s="37" t="s">
        <v>18</v>
      </c>
      <c r="H46" s="39">
        <v>0</v>
      </c>
      <c r="I46" s="39" t="s">
        <v>18</v>
      </c>
      <c r="J46" s="31">
        <v>0</v>
      </c>
      <c r="K46" s="37" t="s">
        <v>18</v>
      </c>
    </row>
    <row r="47" spans="1:12" ht="19.5" customHeight="1">
      <c r="A47" s="27" t="s">
        <v>19</v>
      </c>
      <c r="B47" s="28">
        <f>AVERAGE(D47,F47,H47,J47)</f>
        <v>60382.464999999997</v>
      </c>
      <c r="C47" s="29">
        <f t="shared" ref="C47:C52" si="20">B47/B$37*100</f>
        <v>26.08521349641283</v>
      </c>
      <c r="D47" s="30">
        <v>61057.630000000005</v>
      </c>
      <c r="E47" s="29">
        <f t="shared" si="19"/>
        <v>25.868011166297311</v>
      </c>
      <c r="F47" s="28">
        <v>60786.130000000005</v>
      </c>
      <c r="G47" s="32">
        <f t="shared" si="15"/>
        <v>26.241200608554877</v>
      </c>
      <c r="H47" s="38">
        <v>59507.209999999992</v>
      </c>
      <c r="I47" s="32">
        <f t="shared" si="16"/>
        <v>25.765866874154181</v>
      </c>
      <c r="J47" s="35">
        <v>60178.89</v>
      </c>
      <c r="K47" s="33">
        <f t="shared" ref="K47:K52" si="21">(J47/J$37)*100</f>
        <v>26.476285842691095</v>
      </c>
    </row>
    <row r="48" spans="1:12" ht="19.5" customHeight="1">
      <c r="A48" s="27" t="s">
        <v>20</v>
      </c>
      <c r="B48" s="28">
        <f t="shared" si="3"/>
        <v>36037.805</v>
      </c>
      <c r="C48" s="29">
        <f t="shared" si="20"/>
        <v>15.568324965982983</v>
      </c>
      <c r="D48" s="30">
        <v>38519.83</v>
      </c>
      <c r="E48" s="29">
        <f t="shared" si="19"/>
        <v>16.319522925535665</v>
      </c>
      <c r="F48" s="28">
        <v>39370.800000000003</v>
      </c>
      <c r="G48" s="32">
        <f t="shared" si="15"/>
        <v>16.996263142912575</v>
      </c>
      <c r="H48" s="39">
        <v>33370.089999999997</v>
      </c>
      <c r="I48" s="32">
        <f t="shared" si="16"/>
        <v>14.44882555439154</v>
      </c>
      <c r="J48" s="31">
        <v>32890.5</v>
      </c>
      <c r="K48" s="33">
        <f t="shared" si="21"/>
        <v>14.470494213320176</v>
      </c>
    </row>
    <row r="49" spans="1:11" ht="19.5" customHeight="1">
      <c r="A49" s="27" t="s">
        <v>21</v>
      </c>
      <c r="B49" s="28">
        <f>AVERAGE(D49,F49,H49,J49)</f>
        <v>18322.622499999998</v>
      </c>
      <c r="C49" s="29">
        <f t="shared" si="20"/>
        <v>7.9153694657327636</v>
      </c>
      <c r="D49" s="30">
        <v>15733.36</v>
      </c>
      <c r="E49" s="29">
        <f t="shared" si="19"/>
        <v>6.6656817856077186</v>
      </c>
      <c r="F49" s="28">
        <v>15953.42</v>
      </c>
      <c r="G49" s="32">
        <f t="shared" si="15"/>
        <v>6.8870463477857786</v>
      </c>
      <c r="H49" s="39">
        <v>18809.169999999998</v>
      </c>
      <c r="I49" s="32">
        <f t="shared" si="16"/>
        <v>8.1441319502852618</v>
      </c>
      <c r="J49" s="31">
        <v>22794.54</v>
      </c>
      <c r="K49" s="33">
        <f t="shared" si="21"/>
        <v>10.028678772450869</v>
      </c>
    </row>
    <row r="50" spans="1:11" ht="19.5" customHeight="1">
      <c r="A50" s="27" t="s">
        <v>22</v>
      </c>
      <c r="B50" s="28">
        <f t="shared" si="3"/>
        <v>6022.0375000000004</v>
      </c>
      <c r="C50" s="29">
        <f t="shared" si="20"/>
        <v>2.6015190646970798</v>
      </c>
      <c r="D50" s="30">
        <v>6804.44</v>
      </c>
      <c r="E50" s="29">
        <f t="shared" si="19"/>
        <v>2.8828064551539265</v>
      </c>
      <c r="F50" s="28">
        <v>5461.91</v>
      </c>
      <c r="G50" s="32">
        <f t="shared" si="15"/>
        <v>2.3578911178565232</v>
      </c>
      <c r="H50" s="39">
        <v>7327.95</v>
      </c>
      <c r="I50" s="32">
        <f t="shared" si="16"/>
        <v>3.1729093694773822</v>
      </c>
      <c r="J50" s="31">
        <v>4493.8500000000004</v>
      </c>
      <c r="K50" s="33">
        <f t="shared" si="21"/>
        <v>1.9771128569200491</v>
      </c>
    </row>
    <row r="51" spans="1:11" ht="19.5" customHeight="1">
      <c r="A51" s="27" t="s">
        <v>23</v>
      </c>
      <c r="B51" s="28">
        <f>AVERAGE(D51,F51,H51,J51)</f>
        <v>1425.2775000000001</v>
      </c>
      <c r="C51" s="29">
        <f t="shared" si="20"/>
        <v>0.61571961129996167</v>
      </c>
      <c r="D51" s="31">
        <v>4302.72</v>
      </c>
      <c r="E51" s="29">
        <f t="shared" si="19"/>
        <v>1.8229140077243542</v>
      </c>
      <c r="F51" s="43">
        <v>0</v>
      </c>
      <c r="G51" s="44">
        <v>0</v>
      </c>
      <c r="H51" s="39">
        <v>328.25</v>
      </c>
      <c r="I51" s="32">
        <f t="shared" si="16"/>
        <v>0.14212808500753291</v>
      </c>
      <c r="J51" s="31">
        <v>1070.1400000000001</v>
      </c>
      <c r="K51" s="33">
        <f t="shared" si="21"/>
        <v>0.4708184636123639</v>
      </c>
    </row>
    <row r="52" spans="1:11" ht="19.5" customHeight="1">
      <c r="A52" s="27" t="s">
        <v>24</v>
      </c>
      <c r="B52" s="28">
        <f>AVERAGE(D52,F52,H52,J52)</f>
        <v>812.35249999999996</v>
      </c>
      <c r="C52" s="29">
        <f t="shared" si="20"/>
        <v>0.35093612685147418</v>
      </c>
      <c r="D52" s="30">
        <v>1057.8699999999999</v>
      </c>
      <c r="E52" s="29">
        <f t="shared" si="19"/>
        <v>0.44818301942756267</v>
      </c>
      <c r="F52" s="28">
        <v>960.64</v>
      </c>
      <c r="G52" s="32">
        <f t="shared" si="15"/>
        <v>0.41470557432430977</v>
      </c>
      <c r="H52" s="39">
        <v>335.9</v>
      </c>
      <c r="I52" s="32">
        <f t="shared" si="16"/>
        <v>0.14544043794068637</v>
      </c>
      <c r="J52" s="31">
        <v>895</v>
      </c>
      <c r="K52" s="33">
        <f t="shared" si="21"/>
        <v>0.39376392334934274</v>
      </c>
    </row>
    <row r="53" spans="1:11" ht="7.5" customHeight="1">
      <c r="A53" s="8"/>
      <c r="B53" s="45"/>
      <c r="C53" s="46"/>
      <c r="D53" s="45"/>
      <c r="E53" s="46"/>
      <c r="F53" s="45"/>
      <c r="G53" s="46"/>
      <c r="H53" s="45"/>
      <c r="I53" s="47"/>
      <c r="J53" s="45"/>
      <c r="K53" s="47"/>
    </row>
    <row r="54" spans="1:11" ht="7.5" customHeight="1">
      <c r="A54" s="48"/>
      <c r="B54" s="49"/>
      <c r="C54" s="49"/>
      <c r="D54" s="49"/>
      <c r="E54" s="49"/>
      <c r="F54" s="49"/>
      <c r="G54" s="49"/>
      <c r="H54" s="49"/>
      <c r="I54" s="49"/>
      <c r="J54" s="49"/>
    </row>
    <row r="55" spans="1:11" ht="18.75">
      <c r="A55" s="50" t="s">
        <v>27</v>
      </c>
      <c r="B55" s="2"/>
      <c r="C55" s="2"/>
      <c r="D55" s="1"/>
      <c r="E55" s="1"/>
      <c r="F55" s="1"/>
      <c r="G55" s="1"/>
      <c r="H55" s="1"/>
      <c r="I55" s="1"/>
      <c r="J55" s="1"/>
    </row>
    <row r="56" spans="1:11" ht="18.75">
      <c r="A56" s="50" t="s">
        <v>28</v>
      </c>
      <c r="B56" s="2"/>
      <c r="C56" s="2"/>
      <c r="D56" s="1"/>
      <c r="E56" s="1"/>
      <c r="F56" s="1"/>
      <c r="G56" s="1"/>
      <c r="H56" s="1"/>
      <c r="I56" s="1"/>
      <c r="J56" s="1"/>
    </row>
    <row r="57" spans="1:11" ht="18.75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1" ht="18.75">
      <c r="C58" s="39"/>
      <c r="F58" s="39"/>
    </row>
    <row r="59" spans="1:11" ht="18.75">
      <c r="C59" s="39"/>
      <c r="F59" s="39"/>
    </row>
    <row r="60" spans="1:11" ht="18.75">
      <c r="C60" s="38"/>
      <c r="F60" s="38"/>
    </row>
    <row r="61" spans="1:11" ht="18.75">
      <c r="C61" s="39"/>
      <c r="F61" s="39"/>
    </row>
    <row r="62" spans="1:11" ht="18.75">
      <c r="C62" s="39"/>
      <c r="F62" s="39"/>
    </row>
    <row r="63" spans="1:11" ht="18.75">
      <c r="C63" s="39"/>
      <c r="F63" s="39"/>
    </row>
    <row r="64" spans="1:11" ht="18.75">
      <c r="C64" s="39"/>
      <c r="F64" s="39"/>
    </row>
    <row r="65" spans="3:6" ht="18.75">
      <c r="C65" s="39"/>
      <c r="F65" s="39"/>
    </row>
  </sheetData>
  <mergeCells count="5">
    <mergeCell ref="B3:C3"/>
    <mergeCell ref="D3:E3"/>
    <mergeCell ref="F3:G3"/>
    <mergeCell ref="H3:I3"/>
    <mergeCell ref="J3:K3"/>
  </mergeCells>
  <printOptions horizontalCentered="1"/>
  <pageMargins left="0" right="0" top="0.59055118110236227" bottom="0.24" header="0.51181102362204722" footer="0.27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T7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Corporate Edition</cp:lastModifiedBy>
  <dcterms:created xsi:type="dcterms:W3CDTF">2015-03-01T07:28:43Z</dcterms:created>
  <dcterms:modified xsi:type="dcterms:W3CDTF">2015-03-01T07:29:32Z</dcterms:modified>
</cp:coreProperties>
</file>