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7" sheetId="1" r:id="rId1"/>
  </sheets>
  <calcPr calcId="124519"/>
</workbook>
</file>

<file path=xl/calcChain.xml><?xml version="1.0" encoding="utf-8"?>
<calcChain xmlns="http://schemas.openxmlformats.org/spreadsheetml/2006/main">
  <c r="K52" i="1"/>
  <c r="I52"/>
  <c r="G52"/>
  <c r="E52"/>
  <c r="C52"/>
  <c r="B52"/>
  <c r="K51"/>
  <c r="I51"/>
  <c r="G51"/>
  <c r="E51"/>
  <c r="B51"/>
  <c r="C51" s="1"/>
  <c r="K50"/>
  <c r="I50"/>
  <c r="G50"/>
  <c r="E50"/>
  <c r="C50"/>
  <c r="B50"/>
  <c r="K49"/>
  <c r="I49"/>
  <c r="G49"/>
  <c r="E49"/>
  <c r="B49"/>
  <c r="C49" s="1"/>
  <c r="K48"/>
  <c r="I48"/>
  <c r="G48"/>
  <c r="E48"/>
  <c r="C48"/>
  <c r="B48"/>
  <c r="K47"/>
  <c r="I47"/>
  <c r="G47"/>
  <c r="E47"/>
  <c r="B47"/>
  <c r="C47" s="1"/>
  <c r="K45"/>
  <c r="I45"/>
  <c r="G45"/>
  <c r="E45"/>
  <c r="C45"/>
  <c r="B45"/>
  <c r="K44"/>
  <c r="I44"/>
  <c r="G44"/>
  <c r="E44"/>
  <c r="B44"/>
  <c r="C44" s="1"/>
  <c r="K43"/>
  <c r="I43"/>
  <c r="G43"/>
  <c r="E43"/>
  <c r="C43"/>
  <c r="B43"/>
  <c r="K42"/>
  <c r="I42"/>
  <c r="G42"/>
  <c r="E42"/>
  <c r="B42"/>
  <c r="C42" s="1"/>
  <c r="K41"/>
  <c r="I41"/>
  <c r="G41"/>
  <c r="E41"/>
  <c r="C41"/>
  <c r="B41"/>
  <c r="K40"/>
  <c r="I40"/>
  <c r="G40"/>
  <c r="E40"/>
  <c r="B40"/>
  <c r="C40" s="1"/>
  <c r="K39"/>
  <c r="K37" s="1"/>
  <c r="I39"/>
  <c r="I37" s="1"/>
  <c r="G39"/>
  <c r="E39"/>
  <c r="C39"/>
  <c r="B39"/>
  <c r="G37"/>
  <c r="E37"/>
  <c r="B37"/>
  <c r="K36"/>
  <c r="I36"/>
  <c r="G36"/>
  <c r="E36"/>
  <c r="C36"/>
  <c r="B36"/>
  <c r="K35"/>
  <c r="I35"/>
  <c r="G35"/>
  <c r="E35"/>
  <c r="B35"/>
  <c r="C35" s="1"/>
  <c r="K34"/>
  <c r="I34"/>
  <c r="G34"/>
  <c r="E34"/>
  <c r="C34"/>
  <c r="B34"/>
  <c r="K33"/>
  <c r="I33"/>
  <c r="G33"/>
  <c r="E33"/>
  <c r="B33"/>
  <c r="C33" s="1"/>
  <c r="K32"/>
  <c r="I32"/>
  <c r="G32"/>
  <c r="E32"/>
  <c r="C32"/>
  <c r="B32"/>
  <c r="K31"/>
  <c r="I31"/>
  <c r="G31"/>
  <c r="E31"/>
  <c r="B31"/>
  <c r="C31" s="1"/>
  <c r="K29"/>
  <c r="I29"/>
  <c r="G29"/>
  <c r="E29"/>
  <c r="C29"/>
  <c r="B29"/>
  <c r="K28"/>
  <c r="I28"/>
  <c r="G28"/>
  <c r="E28"/>
  <c r="B28"/>
  <c r="C28" s="1"/>
  <c r="K27"/>
  <c r="I27"/>
  <c r="G27"/>
  <c r="E27"/>
  <c r="C27"/>
  <c r="B27"/>
  <c r="K26"/>
  <c r="I26"/>
  <c r="G26"/>
  <c r="E26"/>
  <c r="B26"/>
  <c r="C26" s="1"/>
  <c r="K25"/>
  <c r="I25"/>
  <c r="G25"/>
  <c r="E25"/>
  <c r="C25"/>
  <c r="B25"/>
  <c r="K24"/>
  <c r="I24"/>
  <c r="G24"/>
  <c r="E24"/>
  <c r="B24"/>
  <c r="C24" s="1"/>
  <c r="K23"/>
  <c r="K21" s="1"/>
  <c r="I23"/>
  <c r="I21" s="1"/>
  <c r="G23"/>
  <c r="E23"/>
  <c r="C23"/>
  <c r="B23"/>
  <c r="G21"/>
  <c r="E21"/>
  <c r="B21"/>
  <c r="K20"/>
  <c r="I20"/>
  <c r="G20"/>
  <c r="E20"/>
  <c r="C20"/>
  <c r="B20"/>
  <c r="K19"/>
  <c r="I19"/>
  <c r="G19"/>
  <c r="E19"/>
  <c r="B19"/>
  <c r="C19" s="1"/>
  <c r="K18"/>
  <c r="I18"/>
  <c r="G18"/>
  <c r="E18"/>
  <c r="C18"/>
  <c r="B18"/>
  <c r="K17"/>
  <c r="I17"/>
  <c r="G17"/>
  <c r="E17"/>
  <c r="B17"/>
  <c r="C17" s="1"/>
  <c r="K16"/>
  <c r="I16"/>
  <c r="G16"/>
  <c r="E16"/>
  <c r="C16"/>
  <c r="B16"/>
  <c r="K15"/>
  <c r="I15"/>
  <c r="G15"/>
  <c r="E15"/>
  <c r="B15"/>
  <c r="C15" s="1"/>
  <c r="K13"/>
  <c r="I13"/>
  <c r="G13"/>
  <c r="E13"/>
  <c r="C13"/>
  <c r="B13"/>
  <c r="K12"/>
  <c r="I12"/>
  <c r="G12"/>
  <c r="E12"/>
  <c r="B12"/>
  <c r="C12" s="1"/>
  <c r="K11"/>
  <c r="I11"/>
  <c r="G11"/>
  <c r="E11"/>
  <c r="C11"/>
  <c r="B11"/>
  <c r="K10"/>
  <c r="I10"/>
  <c r="G10"/>
  <c r="E10"/>
  <c r="B10"/>
  <c r="C10" s="1"/>
  <c r="K9"/>
  <c r="I9"/>
  <c r="G9"/>
  <c r="E9"/>
  <c r="C9"/>
  <c r="B9"/>
  <c r="K8"/>
  <c r="I8"/>
  <c r="G8"/>
  <c r="E8"/>
  <c r="B8"/>
  <c r="C8" s="1"/>
  <c r="K7"/>
  <c r="K5" s="1"/>
  <c r="I7"/>
  <c r="I5" s="1"/>
  <c r="G7"/>
  <c r="E7"/>
  <c r="C7"/>
  <c r="C5" s="1"/>
  <c r="B7"/>
  <c r="G5"/>
  <c r="E5"/>
  <c r="B5"/>
  <c r="C21" l="1"/>
  <c r="C37"/>
</calcChain>
</file>

<file path=xl/sharedStrings.xml><?xml version="1.0" encoding="utf-8"?>
<sst xmlns="http://schemas.openxmlformats.org/spreadsheetml/2006/main" count="179" uniqueCount="44">
  <si>
    <t>ตารางที่ 7 จำนวนและร้อยละของประชากรอายุ 15 ปีขึ้นไป ที่มีงานทำ จำแนกตามระดับการศึกษาที่สำเร็จ และเพศ เป็นรายไตรมาส พ.ศ. 2558</t>
  </si>
  <si>
    <t>ระดับการศึกษาที่สำเร็จ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</si>
  <si>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</si>
  <si>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</si>
  <si>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</si>
  <si>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</si>
  <si>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</si>
  <si>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</si>
  <si>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ร้อยละ</t>
  </si>
  <si>
    <t>รวม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</si>
  <si>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</si>
  <si>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</si>
  <si>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</si>
  <si>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</si>
  <si>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</si>
  <si>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</si>
  <si>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</si>
  <si>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</si>
  <si>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 xml:space="preserve">         -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</si>
  <si>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</si>
  <si>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</si>
  <si>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</si>
  <si>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</si>
  <si>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</si>
  <si>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</si>
  <si>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ชาย</t>
  </si>
  <si>
    <t>หญิง</t>
  </si>
  <si>
    <t>ที่มา: การสำรวจภาวะการทำงานของประชากร สำนักงานสถิติจังหวัดระยอง</t>
  </si>
  <si>
    <t xml:space="preserve">         สำนักงานสถิติแห่งชาติ กระทรวงเทคโนโลยีสารสนเทศและการสื่อสาร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</si>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</sst>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187" formatCode="#,##0.0"/>
    <numFmt numFmtId="188" formatCode="_-* #,##0_-;\-* #,##0_-;_-* &quot;-&quot;??_-;_-@_-"/>
    <numFmt numFmtId="189" formatCode="_-* #,##0.00_-;\-* #,##0.00_-;_-* &quot;-&quot;??_-;_-@_-"/>
    <numFmt numFmtId="190" formatCode="###,###,##0\ \ \ \ \ \ \ "/>
    <numFmt numFmtId="191" formatCode="###,###,##0"/>
  </numFmts>
  <fonts count="6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2" fillId="0" borderId="2" xfId="0" applyNumberFormat="1" applyFont="1" applyBorder="1"/>
    <xf numFmtId="187" fontId="2" fillId="0" borderId="3" xfId="0" applyNumberFormat="1" applyFont="1" applyBorder="1"/>
    <xf numFmtId="188" fontId="2" fillId="0" borderId="2" xfId="0" applyNumberFormat="1" applyFont="1" applyBorder="1"/>
    <xf numFmtId="188" fontId="2" fillId="0" borderId="2" xfId="1" applyNumberFormat="1" applyFont="1" applyBorder="1" applyAlignment="1">
      <alignment horizontal="right" vertical="center"/>
    </xf>
    <xf numFmtId="187" fontId="2" fillId="0" borderId="4" xfId="0" applyNumberFormat="1" applyFont="1" applyBorder="1"/>
    <xf numFmtId="187" fontId="2" fillId="0" borderId="4" xfId="0" applyNumberFormat="1" applyFont="1" applyBorder="1" applyAlignment="1">
      <alignment horizontal="right" vertical="center"/>
    </xf>
    <xf numFmtId="190" fontId="5" fillId="0" borderId="0" xfId="0" applyNumberFormat="1" applyFont="1"/>
    <xf numFmtId="0" fontId="5" fillId="0" borderId="0" xfId="0" applyFont="1"/>
    <xf numFmtId="0" fontId="2" fillId="0" borderId="9" xfId="0" applyFont="1" applyFill="1" applyBorder="1" applyAlignment="1">
      <alignment horizontal="center" vertical="center"/>
    </xf>
    <xf numFmtId="3" fontId="2" fillId="0" borderId="10" xfId="0" applyNumberFormat="1" applyFont="1" applyBorder="1"/>
    <xf numFmtId="187" fontId="2" fillId="0" borderId="0" xfId="0" applyNumberFormat="1" applyFont="1" applyBorder="1"/>
    <xf numFmtId="188" fontId="2" fillId="0" borderId="10" xfId="0" applyNumberFormat="1" applyFont="1" applyBorder="1"/>
    <xf numFmtId="0" fontId="3" fillId="0" borderId="10" xfId="0" applyFont="1" applyBorder="1" applyAlignment="1">
      <alignment horizontal="right" vertical="center"/>
    </xf>
    <xf numFmtId="187" fontId="2" fillId="0" borderId="11" xfId="0" applyNumberFormat="1" applyFont="1" applyBorder="1"/>
    <xf numFmtId="187" fontId="2" fillId="0" borderId="11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center" indent="1"/>
    </xf>
    <xf numFmtId="3" fontId="3" fillId="0" borderId="10" xfId="0" applyNumberFormat="1" applyFont="1" applyBorder="1"/>
    <xf numFmtId="187" fontId="3" fillId="0" borderId="0" xfId="0" applyNumberFormat="1" applyFont="1" applyBorder="1"/>
    <xf numFmtId="188" fontId="3" fillId="0" borderId="10" xfId="0" applyNumberFormat="1" applyFont="1" applyBorder="1"/>
    <xf numFmtId="188" fontId="3" fillId="0" borderId="10" xfId="1" applyNumberFormat="1" applyFont="1" applyBorder="1" applyAlignment="1">
      <alignment horizontal="right" vertical="center"/>
    </xf>
    <xf numFmtId="187" fontId="3" fillId="0" borderId="11" xfId="0" applyNumberFormat="1" applyFont="1" applyBorder="1"/>
    <xf numFmtId="187" fontId="3" fillId="0" borderId="11" xfId="0" applyNumberFormat="1" applyFont="1" applyBorder="1" applyAlignment="1">
      <alignment horizontal="right" vertical="center"/>
    </xf>
    <xf numFmtId="190" fontId="4" fillId="0" borderId="0" xfId="0" applyNumberFormat="1" applyFont="1"/>
    <xf numFmtId="188" fontId="3" fillId="0" borderId="10" xfId="0" applyNumberFormat="1" applyFont="1" applyBorder="1" applyAlignment="1">
      <alignment horizontal="right" vertical="center"/>
    </xf>
    <xf numFmtId="188" fontId="3" fillId="0" borderId="11" xfId="1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2" fillId="0" borderId="0" xfId="1" applyNumberFormat="1" applyFont="1" applyAlignment="1">
      <alignment horizontal="right" vertical="center"/>
    </xf>
    <xf numFmtId="188" fontId="2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41" fontId="3" fillId="0" borderId="10" xfId="0" applyNumberFormat="1" applyFont="1" applyBorder="1" applyAlignment="1">
      <alignment horizontal="right" vertical="center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2" fillId="0" borderId="0" xfId="0" applyFont="1" applyFill="1" applyBorder="1" applyAlignment="1">
      <alignment horizontal="center" vertical="center"/>
    </xf>
    <xf numFmtId="191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7"/>
  <sheetViews>
    <sheetView tabSelected="1" topLeftCell="A31" zoomScale="70" zoomScaleNormal="70" workbookViewId="0">
      <selection activeCell="B14" sqref="B14:C14"/>
    </sheetView>
  </sheetViews>
  <sheetFormatPr defaultRowHeight="15"/>
  <cols>
    <col min="1" max="1" width="31.140625" style="3" customWidth="1"/>
    <col min="2" max="3" width="8.7109375" style="3" customWidth="1"/>
    <col min="4" max="11" width="9.7109375" style="3" customWidth="1"/>
    <col min="12" max="12" width="13.28515625" style="3" bestFit="1" customWidth="1"/>
    <col min="13" max="16384" width="9.140625" style="3"/>
  </cols>
  <sheetData>
    <row r="1" spans="1:12" s="2" customFormat="1" ht="21" customHeight="1">
      <c r="A1" s="1" t="s">
        <v>0</v>
      </c>
      <c r="F1" s="1"/>
      <c r="G1" s="1"/>
      <c r="H1" s="1"/>
      <c r="I1" s="1"/>
      <c r="J1" s="1"/>
      <c r="K1" s="1"/>
      <c r="L1" s="1"/>
    </row>
    <row r="2" spans="1:12" ht="9.7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21" customHeight="1">
      <c r="A3" s="4" t="s">
        <v>1</v>
      </c>
      <c r="B3" s="5" t="s">
        <v>2</v>
      </c>
      <c r="C3" s="6"/>
      <c r="D3" s="5" t="s">
        <v>3</v>
      </c>
      <c r="E3" s="7"/>
      <c r="F3" s="6" t="s">
        <v>4</v>
      </c>
      <c r="G3" s="6"/>
      <c r="H3" s="5" t="s">
        <v>5</v>
      </c>
      <c r="I3" s="7"/>
      <c r="J3" s="6" t="s">
        <v>6</v>
      </c>
      <c r="K3" s="7"/>
    </row>
    <row r="4" spans="1:12" ht="21" customHeight="1">
      <c r="A4" s="8"/>
      <c r="B4" s="9" t="s">
        <v>7</v>
      </c>
      <c r="C4" s="10" t="s">
        <v>8</v>
      </c>
      <c r="D4" s="9" t="s">
        <v>7</v>
      </c>
      <c r="E4" s="11" t="s">
        <v>8</v>
      </c>
      <c r="F4" s="10" t="s">
        <v>7</v>
      </c>
      <c r="G4" s="10" t="s">
        <v>8</v>
      </c>
      <c r="H4" s="9" t="s">
        <v>7</v>
      </c>
      <c r="I4" s="11" t="s">
        <v>8</v>
      </c>
      <c r="J4" s="10" t="s">
        <v>7</v>
      </c>
      <c r="K4" s="11" t="s">
        <v>8</v>
      </c>
    </row>
    <row r="5" spans="1:12" s="19" customFormat="1" ht="19.5" customHeight="1">
      <c r="A5" s="4" t="s">
        <v>9</v>
      </c>
      <c r="B5" s="12">
        <f>AVERAGE(D5,F5,H5,J5)</f>
        <v>541096.03250000009</v>
      </c>
      <c r="C5" s="13">
        <f>SUM(C7:C11,C15,C19,C20)</f>
        <v>100.00000138607557</v>
      </c>
      <c r="D5" s="14">
        <v>542663.42000000004</v>
      </c>
      <c r="E5" s="13">
        <f>SUM(E7:E11,E15,E19,E20)</f>
        <v>100.00000184276286</v>
      </c>
      <c r="F5" s="12">
        <v>542867.39</v>
      </c>
      <c r="G5" s="13">
        <f>SUM(G7:G11,G15,G19,G20)</f>
        <v>100.0000018420705</v>
      </c>
      <c r="H5" s="15">
        <v>540917.14</v>
      </c>
      <c r="I5" s="16">
        <f>SUM(I7:I11,I15,I19,I20)</f>
        <v>100.00000184871197</v>
      </c>
      <c r="J5" s="15">
        <v>537936.18000000005</v>
      </c>
      <c r="K5" s="17">
        <f>SUM(K7:K11,K15,K19:K20)</f>
        <v>99.999999999999986</v>
      </c>
      <c r="L5" s="18"/>
    </row>
    <row r="6" spans="1:12" s="19" customFormat="1" ht="7.5" customHeight="1">
      <c r="A6" s="20"/>
      <c r="B6" s="21"/>
      <c r="C6" s="22"/>
      <c r="D6" s="23"/>
      <c r="E6" s="22"/>
      <c r="F6" s="21"/>
      <c r="G6" s="22"/>
      <c r="H6" s="24"/>
      <c r="I6" s="25"/>
      <c r="J6" s="24"/>
      <c r="K6" s="26"/>
      <c r="L6" s="18"/>
    </row>
    <row r="7" spans="1:12" ht="19.5" customHeight="1">
      <c r="A7" s="27" t="s">
        <v>10</v>
      </c>
      <c r="B7" s="28">
        <f>AVERAGE(D7,F7,H7,J7)</f>
        <v>22778.42</v>
      </c>
      <c r="C7" s="29">
        <f>B7/B$5*100</f>
        <v>4.2096815781032353</v>
      </c>
      <c r="D7" s="30">
        <v>20640.79</v>
      </c>
      <c r="E7" s="29">
        <f>D7/D$5*100</f>
        <v>3.8036081370658814</v>
      </c>
      <c r="F7" s="28">
        <v>20232.72</v>
      </c>
      <c r="G7" s="29">
        <f t="shared" ref="G7:G20" si="0">F7/F$5*100</f>
        <v>3.7270096477889383</v>
      </c>
      <c r="H7" s="31">
        <v>25624.52</v>
      </c>
      <c r="I7" s="32">
        <f t="shared" ref="I7:I20" si="1">H7/H$5*100</f>
        <v>4.7372357252351076</v>
      </c>
      <c r="J7" s="31">
        <v>24615.65</v>
      </c>
      <c r="K7" s="33">
        <f t="shared" ref="K7:K13" si="2">(J7/J$5)*100</f>
        <v>4.5759424472992309</v>
      </c>
      <c r="L7" s="34"/>
    </row>
    <row r="8" spans="1:12" ht="19.5" customHeight="1">
      <c r="A8" s="27" t="s">
        <v>11</v>
      </c>
      <c r="B8" s="28">
        <f t="shared" ref="B8:B50" si="3">AVERAGE(D8,F8,H8,J8)</f>
        <v>70473.252500000002</v>
      </c>
      <c r="C8" s="29">
        <f t="shared" ref="C8:C13" si="4">B8/B$5*100</f>
        <v>13.024167295109484</v>
      </c>
      <c r="D8" s="30">
        <v>71847.490000000005</v>
      </c>
      <c r="E8" s="29">
        <f t="shared" ref="E8:E20" si="5">D8/D$5*100</f>
        <v>13.239788670480129</v>
      </c>
      <c r="F8" s="28">
        <v>74068</v>
      </c>
      <c r="G8" s="29">
        <f t="shared" si="0"/>
        <v>13.643847717579794</v>
      </c>
      <c r="H8" s="31">
        <v>69993.19</v>
      </c>
      <c r="I8" s="32">
        <f t="shared" si="1"/>
        <v>12.939724927185706</v>
      </c>
      <c r="J8" s="31">
        <v>65984.33</v>
      </c>
      <c r="K8" s="33">
        <f t="shared" si="2"/>
        <v>12.266200425485417</v>
      </c>
      <c r="L8" s="34"/>
    </row>
    <row r="9" spans="1:12" ht="19.5" customHeight="1">
      <c r="A9" s="27" t="s">
        <v>12</v>
      </c>
      <c r="B9" s="28">
        <f t="shared" si="3"/>
        <v>117423.6925</v>
      </c>
      <c r="C9" s="29">
        <f t="shared" si="4"/>
        <v>21.701081776089346</v>
      </c>
      <c r="D9" s="30">
        <v>114246.01</v>
      </c>
      <c r="E9" s="29">
        <f t="shared" si="5"/>
        <v>21.05283050034955</v>
      </c>
      <c r="F9" s="28">
        <v>123020.65</v>
      </c>
      <c r="G9" s="29">
        <f t="shared" si="0"/>
        <v>22.661270922904393</v>
      </c>
      <c r="H9" s="31">
        <v>119743.35</v>
      </c>
      <c r="I9" s="32">
        <f t="shared" si="1"/>
        <v>22.13709663554015</v>
      </c>
      <c r="J9" s="31">
        <v>112684.76</v>
      </c>
      <c r="K9" s="33">
        <f t="shared" si="2"/>
        <v>20.947607576794702</v>
      </c>
      <c r="L9" s="34"/>
    </row>
    <row r="10" spans="1:12" ht="19.5" customHeight="1">
      <c r="A10" s="27" t="s">
        <v>13</v>
      </c>
      <c r="B10" s="28">
        <f t="shared" si="3"/>
        <v>83910.907500000001</v>
      </c>
      <c r="C10" s="29">
        <f t="shared" si="4"/>
        <v>15.507581364496511</v>
      </c>
      <c r="D10" s="30">
        <v>80280.06</v>
      </c>
      <c r="E10" s="29">
        <f t="shared" si="5"/>
        <v>14.793711357953701</v>
      </c>
      <c r="F10" s="28">
        <v>82701.429999999993</v>
      </c>
      <c r="G10" s="29">
        <f t="shared" si="0"/>
        <v>15.234186382055476</v>
      </c>
      <c r="H10" s="31">
        <v>82937.350000000006</v>
      </c>
      <c r="I10" s="32">
        <f t="shared" si="1"/>
        <v>15.332727300894922</v>
      </c>
      <c r="J10" s="31">
        <v>89724.79</v>
      </c>
      <c r="K10" s="33">
        <f t="shared" si="2"/>
        <v>16.679448852092452</v>
      </c>
      <c r="L10" s="34"/>
    </row>
    <row r="11" spans="1:12" ht="19.5" customHeight="1">
      <c r="A11" s="27" t="s">
        <v>14</v>
      </c>
      <c r="B11" s="28">
        <f t="shared" si="3"/>
        <v>87724.527500000011</v>
      </c>
      <c r="C11" s="29">
        <f t="shared" si="4"/>
        <v>16.212376774357516</v>
      </c>
      <c r="D11" s="30">
        <v>96248.72</v>
      </c>
      <c r="E11" s="29">
        <f t="shared" si="5"/>
        <v>17.736356727343072</v>
      </c>
      <c r="F11" s="28">
        <v>80858.92</v>
      </c>
      <c r="G11" s="29">
        <f t="shared" si="0"/>
        <v>14.894783051897811</v>
      </c>
      <c r="H11" s="35">
        <v>87241.89</v>
      </c>
      <c r="I11" s="32">
        <f t="shared" si="1"/>
        <v>16.128512769996529</v>
      </c>
      <c r="J11" s="35">
        <v>86548.58</v>
      </c>
      <c r="K11" s="33">
        <f t="shared" si="2"/>
        <v>16.089005205041236</v>
      </c>
      <c r="L11" s="34"/>
    </row>
    <row r="12" spans="1:12" ht="19.5" customHeight="1">
      <c r="A12" s="27" t="s">
        <v>15</v>
      </c>
      <c r="B12" s="28">
        <f t="shared" si="3"/>
        <v>62710.177500000005</v>
      </c>
      <c r="C12" s="29">
        <f t="shared" si="4"/>
        <v>11.589472798435276</v>
      </c>
      <c r="D12" s="30">
        <v>73186.210000000006</v>
      </c>
      <c r="E12" s="29">
        <f t="shared" si="5"/>
        <v>13.486483021096207</v>
      </c>
      <c r="F12" s="28">
        <v>58036.42</v>
      </c>
      <c r="G12" s="29">
        <f t="shared" si="0"/>
        <v>10.69071767232141</v>
      </c>
      <c r="H12" s="31">
        <v>58703.6</v>
      </c>
      <c r="I12" s="32">
        <f t="shared" si="1"/>
        <v>10.852604892497952</v>
      </c>
      <c r="J12" s="31">
        <v>60914.48</v>
      </c>
      <c r="K12" s="33">
        <f t="shared" si="2"/>
        <v>11.323737325122842</v>
      </c>
      <c r="L12" s="34"/>
    </row>
    <row r="13" spans="1:12" ht="19.5" customHeight="1">
      <c r="A13" s="27" t="s">
        <v>16</v>
      </c>
      <c r="B13" s="28">
        <f t="shared" si="3"/>
        <v>25014.35</v>
      </c>
      <c r="C13" s="29">
        <f t="shared" si="4"/>
        <v>4.6229039759222399</v>
      </c>
      <c r="D13" s="30">
        <v>23062.51</v>
      </c>
      <c r="E13" s="29">
        <f t="shared" si="5"/>
        <v>4.2498737062468654</v>
      </c>
      <c r="F13" s="28">
        <v>22822.5</v>
      </c>
      <c r="G13" s="29">
        <f t="shared" si="0"/>
        <v>4.2040653795764005</v>
      </c>
      <c r="H13" s="31">
        <v>28538.29</v>
      </c>
      <c r="I13" s="32">
        <f t="shared" si="1"/>
        <v>5.2759078774985753</v>
      </c>
      <c r="J13" s="31">
        <v>25634.1</v>
      </c>
      <c r="K13" s="33">
        <f t="shared" si="2"/>
        <v>4.7652678799183938</v>
      </c>
      <c r="L13" s="34"/>
    </row>
    <row r="14" spans="1:12" ht="19.5" customHeight="1">
      <c r="A14" s="27" t="s">
        <v>17</v>
      </c>
      <c r="B14" s="31">
        <v>0</v>
      </c>
      <c r="C14" s="36" t="s">
        <v>18</v>
      </c>
      <c r="D14" s="31">
        <v>0</v>
      </c>
      <c r="E14" s="36" t="s">
        <v>18</v>
      </c>
      <c r="F14" s="31">
        <v>0</v>
      </c>
      <c r="G14" s="36" t="s">
        <v>18</v>
      </c>
      <c r="H14" s="31">
        <v>0</v>
      </c>
      <c r="I14" s="36" t="s">
        <v>18</v>
      </c>
      <c r="J14" s="31">
        <v>0</v>
      </c>
      <c r="K14" s="36" t="s">
        <v>18</v>
      </c>
      <c r="L14" s="34"/>
    </row>
    <row r="15" spans="1:12" ht="19.5" customHeight="1">
      <c r="A15" s="27" t="s">
        <v>19</v>
      </c>
      <c r="B15" s="28">
        <f t="shared" si="3"/>
        <v>150361.64250000002</v>
      </c>
      <c r="C15" s="29">
        <f t="shared" ref="C15:C20" si="6">B15/B$5*100</f>
        <v>27.78834688646511</v>
      </c>
      <c r="D15" s="30">
        <v>154566.09</v>
      </c>
      <c r="E15" s="29">
        <f t="shared" si="5"/>
        <v>28.482865124758177</v>
      </c>
      <c r="F15" s="28">
        <v>149484.72</v>
      </c>
      <c r="G15" s="32">
        <f t="shared" si="0"/>
        <v>27.536139166509894</v>
      </c>
      <c r="H15" s="37">
        <v>143940.07999999999</v>
      </c>
      <c r="I15" s="32">
        <f t="shared" si="1"/>
        <v>26.610375112165976</v>
      </c>
      <c r="J15" s="35">
        <v>153455.67999999999</v>
      </c>
      <c r="K15" s="33">
        <f t="shared" ref="K15:K20" si="7">(J15/J$5)*100</f>
        <v>28.526744566613825</v>
      </c>
      <c r="L15" s="34"/>
    </row>
    <row r="16" spans="1:12" ht="19.5" customHeight="1">
      <c r="A16" s="27" t="s">
        <v>20</v>
      </c>
      <c r="B16" s="28">
        <f t="shared" si="3"/>
        <v>78549.084999999992</v>
      </c>
      <c r="C16" s="29">
        <f t="shared" si="6"/>
        <v>14.51666252977007</v>
      </c>
      <c r="D16" s="30">
        <v>81727.69</v>
      </c>
      <c r="E16" s="29">
        <f t="shared" si="5"/>
        <v>15.060475238961196</v>
      </c>
      <c r="F16" s="28">
        <v>81111.42</v>
      </c>
      <c r="G16" s="32">
        <f t="shared" si="0"/>
        <v>14.941295331812066</v>
      </c>
      <c r="H16" s="38">
        <v>70794.45</v>
      </c>
      <c r="I16" s="32">
        <f t="shared" si="1"/>
        <v>13.087854823753597</v>
      </c>
      <c r="J16" s="31">
        <v>80562.78</v>
      </c>
      <c r="K16" s="33">
        <f t="shared" si="7"/>
        <v>14.976270976977229</v>
      </c>
      <c r="L16" s="34"/>
    </row>
    <row r="17" spans="1:12" ht="19.5" customHeight="1">
      <c r="A17" s="27" t="s">
        <v>21</v>
      </c>
      <c r="B17" s="28">
        <f t="shared" si="3"/>
        <v>65660.402499999997</v>
      </c>
      <c r="C17" s="29">
        <f t="shared" si="6"/>
        <v>12.134704110956495</v>
      </c>
      <c r="D17" s="30">
        <v>67693.070000000007</v>
      </c>
      <c r="E17" s="29">
        <f t="shared" si="5"/>
        <v>12.474227579223969</v>
      </c>
      <c r="F17" s="28">
        <v>59834.84</v>
      </c>
      <c r="G17" s="32">
        <f t="shared" si="0"/>
        <v>11.021999313681375</v>
      </c>
      <c r="H17" s="38">
        <v>68003.539999999994</v>
      </c>
      <c r="I17" s="32">
        <f t="shared" si="1"/>
        <v>12.571895946946698</v>
      </c>
      <c r="J17" s="31">
        <v>67110.16</v>
      </c>
      <c r="K17" s="33">
        <f t="shared" si="7"/>
        <v>12.475487333832055</v>
      </c>
      <c r="L17" s="34"/>
    </row>
    <row r="18" spans="1:12" ht="19.5" customHeight="1">
      <c r="A18" s="27" t="s">
        <v>22</v>
      </c>
      <c r="B18" s="28">
        <f t="shared" si="3"/>
        <v>6152.1549999999988</v>
      </c>
      <c r="C18" s="29">
        <f t="shared" si="6"/>
        <v>1.1369802457385414</v>
      </c>
      <c r="D18" s="30">
        <v>5145.33</v>
      </c>
      <c r="E18" s="29">
        <f t="shared" si="5"/>
        <v>0.94816230657301348</v>
      </c>
      <c r="F18" s="28">
        <v>8538.4599999999991</v>
      </c>
      <c r="G18" s="32">
        <f t="shared" si="0"/>
        <v>1.572844521016449</v>
      </c>
      <c r="H18" s="38">
        <v>5142.09</v>
      </c>
      <c r="I18" s="32">
        <f t="shared" si="1"/>
        <v>0.95062434146568187</v>
      </c>
      <c r="J18" s="31">
        <v>5782.74</v>
      </c>
      <c r="K18" s="33">
        <f t="shared" si="7"/>
        <v>1.0749862558045453</v>
      </c>
      <c r="L18" s="34"/>
    </row>
    <row r="19" spans="1:12" ht="19.5" customHeight="1">
      <c r="A19" s="27" t="s">
        <v>23</v>
      </c>
      <c r="B19" s="28">
        <f>AVERAGE(D19,F19,H19,J19)</f>
        <v>5695.4450000000006</v>
      </c>
      <c r="C19" s="29">
        <f t="shared" si="6"/>
        <v>1.0525756349913726</v>
      </c>
      <c r="D19" s="31">
        <v>3805.1</v>
      </c>
      <c r="E19" s="29">
        <f t="shared" si="5"/>
        <v>0.70118969876392245</v>
      </c>
      <c r="F19" s="31">
        <v>9319.27</v>
      </c>
      <c r="G19" s="32">
        <f t="shared" si="0"/>
        <v>1.7166752270752532</v>
      </c>
      <c r="H19" s="38">
        <v>6649.71</v>
      </c>
      <c r="I19" s="32">
        <f t="shared" si="1"/>
        <v>1.2293398578569723</v>
      </c>
      <c r="J19" s="31">
        <v>3007.7</v>
      </c>
      <c r="K19" s="33">
        <f t="shared" si="7"/>
        <v>0.55911836976646545</v>
      </c>
      <c r="L19" s="34"/>
    </row>
    <row r="20" spans="1:12" ht="19.5" customHeight="1">
      <c r="A20" s="27" t="s">
        <v>24</v>
      </c>
      <c r="B20" s="28">
        <f>AVERAGE(D20,F20,H20,J20)</f>
        <v>2728.1525000000006</v>
      </c>
      <c r="C20" s="29">
        <f t="shared" si="6"/>
        <v>0.50419007646299829</v>
      </c>
      <c r="D20" s="30">
        <v>1029.17</v>
      </c>
      <c r="E20" s="29">
        <f t="shared" si="5"/>
        <v>0.18965162604842611</v>
      </c>
      <c r="F20" s="28">
        <v>3181.69</v>
      </c>
      <c r="G20" s="32">
        <f t="shared" si="0"/>
        <v>0.58608972625893041</v>
      </c>
      <c r="H20" s="38">
        <v>4787.0600000000004</v>
      </c>
      <c r="I20" s="32">
        <f t="shared" si="1"/>
        <v>0.88498951983662422</v>
      </c>
      <c r="J20" s="31">
        <v>1914.69</v>
      </c>
      <c r="K20" s="33">
        <f t="shared" si="7"/>
        <v>0.35593255690665754</v>
      </c>
      <c r="L20" s="34"/>
    </row>
    <row r="21" spans="1:12" s="19" customFormat="1" ht="19.5" customHeight="1">
      <c r="A21" s="20" t="s">
        <v>25</v>
      </c>
      <c r="B21" s="21">
        <f t="shared" si="3"/>
        <v>304928.22499999998</v>
      </c>
      <c r="C21" s="22">
        <f>SUM(C23:C27,C31,C35,C36)</f>
        <v>100.00000163973016</v>
      </c>
      <c r="D21" s="23">
        <v>303853.86</v>
      </c>
      <c r="E21" s="22">
        <f>SUM(E23:E27,E31,E35,E36)</f>
        <v>100</v>
      </c>
      <c r="F21" s="21">
        <v>309837.36</v>
      </c>
      <c r="G21" s="25">
        <f>SUM(G23:G27,G31,G35,G36)</f>
        <v>100.00000322749975</v>
      </c>
      <c r="H21" s="39">
        <v>305199.39</v>
      </c>
      <c r="I21" s="25">
        <f>SUM(I23:I27,I31,I35,I36)</f>
        <v>100.00000327654651</v>
      </c>
      <c r="J21" s="40">
        <v>300822.28999999998</v>
      </c>
      <c r="K21" s="26">
        <f>SUM(K23:K27,K31,K35:K36)</f>
        <v>100.00000000000001</v>
      </c>
      <c r="L21" s="18"/>
    </row>
    <row r="22" spans="1:12" s="19" customFormat="1" ht="7.5" customHeight="1">
      <c r="A22" s="20"/>
      <c r="B22" s="21"/>
      <c r="C22" s="22"/>
      <c r="D22" s="23"/>
      <c r="E22" s="22"/>
      <c r="F22" s="21"/>
      <c r="G22" s="25"/>
      <c r="H22" s="41"/>
      <c r="I22" s="25"/>
      <c r="J22" s="24"/>
      <c r="K22" s="26"/>
      <c r="L22" s="18"/>
    </row>
    <row r="23" spans="1:12" ht="19.5" customHeight="1">
      <c r="A23" s="27" t="s">
        <v>10</v>
      </c>
      <c r="B23" s="28">
        <f t="shared" si="3"/>
        <v>10555.25</v>
      </c>
      <c r="C23" s="29">
        <f>B23/B$21*100</f>
        <v>3.4615523046448065</v>
      </c>
      <c r="D23" s="30">
        <v>7802.55</v>
      </c>
      <c r="E23" s="29">
        <f t="shared" ref="E23:E36" si="8">D23/D$21*100</f>
        <v>2.5678627219019039</v>
      </c>
      <c r="F23" s="28">
        <v>8982.41</v>
      </c>
      <c r="G23" s="32">
        <f t="shared" ref="G23:G36" si="9">F23/F$21*100</f>
        <v>2.8990725973136358</v>
      </c>
      <c r="H23" s="38">
        <v>10807.82</v>
      </c>
      <c r="I23" s="32">
        <f t="shared" ref="I23:I36" si="10">H23/H$21*100</f>
        <v>3.5412325037740078</v>
      </c>
      <c r="J23" s="31">
        <v>14628.22</v>
      </c>
      <c r="K23" s="33">
        <f t="shared" ref="K23:K29" si="11">(J23/J$21)*100</f>
        <v>4.8627447121687695</v>
      </c>
    </row>
    <row r="24" spans="1:12" ht="19.5" customHeight="1">
      <c r="A24" s="27" t="s">
        <v>11</v>
      </c>
      <c r="B24" s="28">
        <f t="shared" si="3"/>
        <v>34435.42</v>
      </c>
      <c r="C24" s="29">
        <f t="shared" ref="C24:C29" si="12">B24/B$21*100</f>
        <v>11.292959187362863</v>
      </c>
      <c r="D24" s="30">
        <v>32656.58</v>
      </c>
      <c r="E24" s="29">
        <f t="shared" si="8"/>
        <v>10.747462612454555</v>
      </c>
      <c r="F24" s="28">
        <v>36936.730000000003</v>
      </c>
      <c r="G24" s="32">
        <f t="shared" si="9"/>
        <v>11.921328660946507</v>
      </c>
      <c r="H24" s="38">
        <v>35171.93</v>
      </c>
      <c r="I24" s="32">
        <f t="shared" si="10"/>
        <v>11.524246493415337</v>
      </c>
      <c r="J24" s="31">
        <v>32976.44</v>
      </c>
      <c r="K24" s="33">
        <f t="shared" si="11"/>
        <v>10.962099916199696</v>
      </c>
    </row>
    <row r="25" spans="1:12" ht="19.5" customHeight="1">
      <c r="A25" s="27" t="s">
        <v>12</v>
      </c>
      <c r="B25" s="28">
        <f t="shared" si="3"/>
        <v>66536.702499999999</v>
      </c>
      <c r="C25" s="29">
        <f t="shared" si="12"/>
        <v>21.820447254431762</v>
      </c>
      <c r="D25" s="30">
        <v>64431.32</v>
      </c>
      <c r="E25" s="29">
        <f t="shared" si="8"/>
        <v>21.204706762652282</v>
      </c>
      <c r="F25" s="28">
        <v>69090.720000000001</v>
      </c>
      <c r="G25" s="32">
        <f t="shared" si="9"/>
        <v>22.299028109457169</v>
      </c>
      <c r="H25" s="38">
        <v>68208.92</v>
      </c>
      <c r="I25" s="32">
        <f t="shared" si="10"/>
        <v>22.348969963537606</v>
      </c>
      <c r="J25" s="31">
        <v>64415.85</v>
      </c>
      <c r="K25" s="33">
        <f t="shared" si="11"/>
        <v>21.413256976402913</v>
      </c>
    </row>
    <row r="26" spans="1:12" ht="19.5" customHeight="1">
      <c r="A26" s="27" t="s">
        <v>13</v>
      </c>
      <c r="B26" s="28">
        <f t="shared" si="3"/>
        <v>53549.102499999994</v>
      </c>
      <c r="C26" s="29">
        <f t="shared" si="12"/>
        <v>17.561215430286914</v>
      </c>
      <c r="D26" s="30">
        <v>51119.32</v>
      </c>
      <c r="E26" s="29">
        <f t="shared" si="8"/>
        <v>16.823653318078634</v>
      </c>
      <c r="F26" s="28">
        <v>52642.57</v>
      </c>
      <c r="G26" s="32">
        <f t="shared" si="9"/>
        <v>16.990388118463184</v>
      </c>
      <c r="H26" s="38">
        <v>54545.53</v>
      </c>
      <c r="I26" s="32">
        <f t="shared" si="10"/>
        <v>17.872096664413384</v>
      </c>
      <c r="J26" s="31">
        <v>55888.99</v>
      </c>
      <c r="K26" s="33">
        <f t="shared" si="11"/>
        <v>18.578739627306209</v>
      </c>
    </row>
    <row r="27" spans="1:12" ht="19.5" customHeight="1">
      <c r="A27" s="27" t="s">
        <v>14</v>
      </c>
      <c r="B27" s="28">
        <f t="shared" si="3"/>
        <v>53295.802499999991</v>
      </c>
      <c r="C27" s="29">
        <f t="shared" si="12"/>
        <v>17.478146701572147</v>
      </c>
      <c r="D27" s="30">
        <v>57388.619999999995</v>
      </c>
      <c r="E27" s="29">
        <f t="shared" si="8"/>
        <v>18.886914913636442</v>
      </c>
      <c r="F27" s="28">
        <v>54130.619999999995</v>
      </c>
      <c r="G27" s="32">
        <f t="shared" si="9"/>
        <v>17.470656217829898</v>
      </c>
      <c r="H27" s="37">
        <v>52257.36</v>
      </c>
      <c r="I27" s="32">
        <f t="shared" si="10"/>
        <v>17.122367118754724</v>
      </c>
      <c r="J27" s="35">
        <v>49406.61</v>
      </c>
      <c r="K27" s="33">
        <f t="shared" si="11"/>
        <v>16.423852767027338</v>
      </c>
    </row>
    <row r="28" spans="1:12" ht="19.5" customHeight="1">
      <c r="A28" s="27" t="s">
        <v>15</v>
      </c>
      <c r="B28" s="28">
        <f t="shared" si="3"/>
        <v>37162.319999999992</v>
      </c>
      <c r="C28" s="29">
        <f t="shared" si="12"/>
        <v>12.187235209203738</v>
      </c>
      <c r="D28" s="30">
        <v>41030.199999999997</v>
      </c>
      <c r="E28" s="29">
        <f t="shared" si="8"/>
        <v>13.503267656366122</v>
      </c>
      <c r="F28" s="28">
        <v>37459.089999999997</v>
      </c>
      <c r="G28" s="32">
        <f t="shared" si="9"/>
        <v>12.089920337560324</v>
      </c>
      <c r="H28" s="38">
        <v>35411.040000000001</v>
      </c>
      <c r="I28" s="32">
        <f t="shared" si="10"/>
        <v>11.602591997316901</v>
      </c>
      <c r="J28" s="31">
        <v>34748.949999999997</v>
      </c>
      <c r="K28" s="33">
        <f t="shared" si="11"/>
        <v>11.551321546019745</v>
      </c>
    </row>
    <row r="29" spans="1:12" ht="19.5" customHeight="1">
      <c r="A29" s="27" t="s">
        <v>16</v>
      </c>
      <c r="B29" s="28">
        <f t="shared" si="3"/>
        <v>16133.482499999998</v>
      </c>
      <c r="C29" s="29">
        <f t="shared" si="12"/>
        <v>5.2909114923684086</v>
      </c>
      <c r="D29" s="30">
        <v>16358.42</v>
      </c>
      <c r="E29" s="29">
        <f t="shared" si="8"/>
        <v>5.3836472572703205</v>
      </c>
      <c r="F29" s="28">
        <v>16671.53</v>
      </c>
      <c r="G29" s="32">
        <f t="shared" si="9"/>
        <v>5.3807358802695706</v>
      </c>
      <c r="H29" s="38">
        <v>16846.32</v>
      </c>
      <c r="I29" s="32">
        <f t="shared" si="10"/>
        <v>5.5197751214378243</v>
      </c>
      <c r="J29" s="31">
        <v>14657.66</v>
      </c>
      <c r="K29" s="33">
        <f t="shared" si="11"/>
        <v>4.8725312210075922</v>
      </c>
    </row>
    <row r="30" spans="1:12" ht="19.5" customHeight="1">
      <c r="A30" s="27" t="s">
        <v>17</v>
      </c>
      <c r="B30" s="42">
        <v>0</v>
      </c>
      <c r="C30" s="38" t="s">
        <v>18</v>
      </c>
      <c r="D30" s="42">
        <v>0</v>
      </c>
      <c r="E30" s="38" t="s">
        <v>18</v>
      </c>
      <c r="F30" s="42">
        <v>0</v>
      </c>
      <c r="G30" s="38" t="s">
        <v>18</v>
      </c>
      <c r="H30" s="42">
        <v>0</v>
      </c>
      <c r="I30" s="38" t="s">
        <v>18</v>
      </c>
      <c r="J30" s="42">
        <v>0</v>
      </c>
      <c r="K30" s="36" t="s">
        <v>18</v>
      </c>
    </row>
    <row r="31" spans="1:12" ht="19.5" customHeight="1">
      <c r="A31" s="27" t="s">
        <v>19</v>
      </c>
      <c r="B31" s="28">
        <f t="shared" si="3"/>
        <v>80692.725000000006</v>
      </c>
      <c r="C31" s="29">
        <f t="shared" ref="C31:C36" si="13">B31/B$21*100</f>
        <v>26.462858595658044</v>
      </c>
      <c r="D31" s="30">
        <v>87912.03</v>
      </c>
      <c r="E31" s="29">
        <f t="shared" si="8"/>
        <v>28.932339381833096</v>
      </c>
      <c r="F31" s="28">
        <v>79427.360000000001</v>
      </c>
      <c r="G31" s="32">
        <f t="shared" si="9"/>
        <v>25.635178404566837</v>
      </c>
      <c r="H31" s="37">
        <v>75241.279999999999</v>
      </c>
      <c r="I31" s="32">
        <f t="shared" si="10"/>
        <v>24.653155433895197</v>
      </c>
      <c r="J31" s="35">
        <v>80190.23</v>
      </c>
      <c r="K31" s="33">
        <f t="shared" ref="K31:K36" si="14">(J31/J$21)*100</f>
        <v>26.657010688935319</v>
      </c>
    </row>
    <row r="32" spans="1:12" ht="19.5" customHeight="1">
      <c r="A32" s="27" t="s">
        <v>20</v>
      </c>
      <c r="B32" s="28">
        <f t="shared" si="3"/>
        <v>36302.920000000006</v>
      </c>
      <c r="C32" s="29">
        <f t="shared" si="13"/>
        <v>11.905398393343223</v>
      </c>
      <c r="D32" s="30">
        <v>39643.4</v>
      </c>
      <c r="E32" s="29">
        <f t="shared" si="8"/>
        <v>13.046864041812734</v>
      </c>
      <c r="F32" s="28">
        <v>38612.11</v>
      </c>
      <c r="G32" s="32">
        <f t="shared" si="9"/>
        <v>12.462057513012633</v>
      </c>
      <c r="H32" s="38">
        <v>30461.439999999999</v>
      </c>
      <c r="I32" s="32">
        <f t="shared" si="10"/>
        <v>9.9808325304975209</v>
      </c>
      <c r="J32" s="31">
        <v>36494.730000000003</v>
      </c>
      <c r="K32" s="33">
        <f t="shared" si="14"/>
        <v>12.131657531095852</v>
      </c>
    </row>
    <row r="33" spans="1:12" ht="19.5" customHeight="1">
      <c r="A33" s="27" t="s">
        <v>21</v>
      </c>
      <c r="B33" s="28">
        <f t="shared" si="3"/>
        <v>42527.215000000004</v>
      </c>
      <c r="C33" s="29">
        <f t="shared" si="13"/>
        <v>13.946631211328503</v>
      </c>
      <c r="D33" s="30">
        <v>47135.79</v>
      </c>
      <c r="E33" s="29">
        <f t="shared" si="8"/>
        <v>15.512651377869613</v>
      </c>
      <c r="F33" s="28">
        <v>38419.46</v>
      </c>
      <c r="G33" s="32">
        <f t="shared" si="9"/>
        <v>12.39987973044955</v>
      </c>
      <c r="H33" s="38">
        <v>42951.54</v>
      </c>
      <c r="I33" s="32">
        <f t="shared" si="10"/>
        <v>14.073271902673198</v>
      </c>
      <c r="J33" s="31">
        <v>41602.07</v>
      </c>
      <c r="K33" s="33">
        <f t="shared" si="14"/>
        <v>13.829450603544041</v>
      </c>
    </row>
    <row r="34" spans="1:12" ht="19.5" customHeight="1">
      <c r="A34" s="27" t="s">
        <v>22</v>
      </c>
      <c r="B34" s="28">
        <f t="shared" si="3"/>
        <v>1862.5900000000001</v>
      </c>
      <c r="C34" s="29">
        <f t="shared" si="13"/>
        <v>0.6108289909863216</v>
      </c>
      <c r="D34" s="30">
        <v>1132.8399999999999</v>
      </c>
      <c r="E34" s="29">
        <f t="shared" si="8"/>
        <v>0.37282396215075231</v>
      </c>
      <c r="F34" s="28">
        <v>2395.79</v>
      </c>
      <c r="G34" s="32">
        <f t="shared" si="9"/>
        <v>0.77324116110465191</v>
      </c>
      <c r="H34" s="38">
        <v>1828.3</v>
      </c>
      <c r="I34" s="32">
        <f t="shared" si="10"/>
        <v>0.59905100072447715</v>
      </c>
      <c r="J34" s="31">
        <v>2093.4299999999998</v>
      </c>
      <c r="K34" s="33">
        <f t="shared" si="14"/>
        <v>0.69590255429542802</v>
      </c>
    </row>
    <row r="35" spans="1:12" ht="19.5" customHeight="1">
      <c r="A35" s="27" t="s">
        <v>23</v>
      </c>
      <c r="B35" s="28">
        <f>AVERAGE(D35,F35,H35,J35)</f>
        <v>4099</v>
      </c>
      <c r="C35" s="29">
        <f t="shared" si="13"/>
        <v>1.3442507658974503</v>
      </c>
      <c r="D35" s="31">
        <v>1848.41</v>
      </c>
      <c r="E35" s="29">
        <f t="shared" si="8"/>
        <v>0.60832204007544954</v>
      </c>
      <c r="F35" s="31">
        <v>6436.28</v>
      </c>
      <c r="G35" s="32">
        <f t="shared" si="9"/>
        <v>2.0773092050616491</v>
      </c>
      <c r="H35" s="38">
        <v>5772.23</v>
      </c>
      <c r="I35" s="32">
        <f t="shared" si="10"/>
        <v>1.8912980134069075</v>
      </c>
      <c r="J35" s="31">
        <v>2339.08</v>
      </c>
      <c r="K35" s="33">
        <f t="shared" si="14"/>
        <v>0.77756206164111052</v>
      </c>
    </row>
    <row r="36" spans="1:12" ht="19.5" customHeight="1">
      <c r="A36" s="27" t="s">
        <v>24</v>
      </c>
      <c r="B36" s="28">
        <f t="shared" si="3"/>
        <v>1764.2275</v>
      </c>
      <c r="C36" s="29">
        <f t="shared" si="13"/>
        <v>0.57857139987615125</v>
      </c>
      <c r="D36" s="30">
        <v>695.03</v>
      </c>
      <c r="E36" s="29">
        <f t="shared" si="8"/>
        <v>0.22873824936764012</v>
      </c>
      <c r="F36" s="28">
        <v>2190.6799999999998</v>
      </c>
      <c r="G36" s="32">
        <f t="shared" si="9"/>
        <v>0.70704191386087201</v>
      </c>
      <c r="H36" s="38">
        <v>3194.33</v>
      </c>
      <c r="I36" s="32">
        <f t="shared" si="10"/>
        <v>1.0466370853493514</v>
      </c>
      <c r="J36" s="31">
        <v>976.87</v>
      </c>
      <c r="K36" s="33">
        <f t="shared" si="14"/>
        <v>0.32473325031865163</v>
      </c>
    </row>
    <row r="37" spans="1:12" s="19" customFormat="1" ht="19.5" customHeight="1">
      <c r="A37" s="20" t="s">
        <v>26</v>
      </c>
      <c r="B37" s="21">
        <f>AVERAGE(D37,F37,H37,J37)</f>
        <v>236167.80499999999</v>
      </c>
      <c r="C37" s="22">
        <f>SUM(C39:C43,C47,C51,C52)</f>
        <v>100.0000042342774</v>
      </c>
      <c r="D37" s="23">
        <v>238809.56</v>
      </c>
      <c r="E37" s="22">
        <f>SUM(E39:E43,E47,E51,E52)</f>
        <v>100.00000418743704</v>
      </c>
      <c r="F37" s="21">
        <v>233030.03</v>
      </c>
      <c r="G37" s="25">
        <f>SUM(G39:G43,G47,G51,G52)</f>
        <v>100.00000429129243</v>
      </c>
      <c r="H37" s="39">
        <v>235717.75</v>
      </c>
      <c r="I37" s="25">
        <f>SUM(I39:I43,I47,I51,I52)</f>
        <v>100</v>
      </c>
      <c r="J37" s="40">
        <v>237113.88</v>
      </c>
      <c r="K37" s="26">
        <f>SUM(K39:K43,K47,K51:K52)</f>
        <v>100.00000843476562</v>
      </c>
    </row>
    <row r="38" spans="1:12" s="19" customFormat="1" ht="7.5" customHeight="1">
      <c r="A38" s="20"/>
      <c r="B38" s="21"/>
      <c r="C38" s="22"/>
      <c r="D38" s="23"/>
      <c r="E38" s="22"/>
      <c r="F38" s="21"/>
      <c r="G38" s="25"/>
      <c r="H38" s="41"/>
      <c r="I38" s="25"/>
      <c r="J38" s="24"/>
      <c r="K38" s="26"/>
      <c r="L38" s="18"/>
    </row>
    <row r="39" spans="1:12" ht="19.5" customHeight="1">
      <c r="A39" s="27" t="s">
        <v>10</v>
      </c>
      <c r="B39" s="28">
        <f>AVERAGE(D39,F39,H39,J39)</f>
        <v>12223.167500000001</v>
      </c>
      <c r="C39" s="29">
        <f>B39/B$37*100</f>
        <v>5.1756281936904998</v>
      </c>
      <c r="D39" s="30">
        <v>12838.23</v>
      </c>
      <c r="E39" s="29">
        <f>D39/D$37*100</f>
        <v>5.3759279988623572</v>
      </c>
      <c r="F39" s="28">
        <v>11250.31</v>
      </c>
      <c r="G39" s="32">
        <f t="shared" ref="G39:G52" si="15">F39/F$37*100</f>
        <v>4.8278369959442564</v>
      </c>
      <c r="H39" s="38">
        <v>14816.7</v>
      </c>
      <c r="I39" s="32">
        <f t="shared" ref="I39:I52" si="16">H39/H$37*100</f>
        <v>6.2857803453494707</v>
      </c>
      <c r="J39" s="31">
        <v>9987.43</v>
      </c>
      <c r="K39" s="33">
        <f t="shared" ref="K39:K45" si="17">(J39/J$37)*100</f>
        <v>4.2120815533869216</v>
      </c>
    </row>
    <row r="40" spans="1:12" ht="19.5" customHeight="1">
      <c r="A40" s="27" t="s">
        <v>11</v>
      </c>
      <c r="B40" s="28">
        <f t="shared" si="3"/>
        <v>36037.834999999999</v>
      </c>
      <c r="C40" s="29">
        <f t="shared" ref="C40:C45" si="18">B40/B$37*100</f>
        <v>15.259419038932931</v>
      </c>
      <c r="D40" s="30">
        <v>39190.92</v>
      </c>
      <c r="E40" s="29">
        <f t="shared" ref="E40:E52" si="19">D40/D$37*100</f>
        <v>16.410951052378305</v>
      </c>
      <c r="F40" s="28">
        <v>37131.269999999997</v>
      </c>
      <c r="G40" s="32">
        <f t="shared" si="15"/>
        <v>15.934113727745732</v>
      </c>
      <c r="H40" s="38">
        <v>34821.269999999997</v>
      </c>
      <c r="I40" s="32">
        <f t="shared" si="16"/>
        <v>14.772442889854496</v>
      </c>
      <c r="J40" s="31">
        <v>33007.879999999997</v>
      </c>
      <c r="K40" s="33">
        <f t="shared" si="17"/>
        <v>13.920686549433544</v>
      </c>
    </row>
    <row r="41" spans="1:12" ht="19.5" customHeight="1">
      <c r="A41" s="27" t="s">
        <v>12</v>
      </c>
      <c r="B41" s="28">
        <f t="shared" si="3"/>
        <v>50886.99</v>
      </c>
      <c r="C41" s="29">
        <f t="shared" si="18"/>
        <v>21.546963185773777</v>
      </c>
      <c r="D41" s="30">
        <v>49814.69</v>
      </c>
      <c r="E41" s="29">
        <f t="shared" si="19"/>
        <v>20.859587865745411</v>
      </c>
      <c r="F41" s="28">
        <v>53929.93</v>
      </c>
      <c r="G41" s="32">
        <f t="shared" si="15"/>
        <v>23.142909950275509</v>
      </c>
      <c r="H41" s="38">
        <v>51534.43</v>
      </c>
      <c r="I41" s="32">
        <f t="shared" si="16"/>
        <v>21.862770198680415</v>
      </c>
      <c r="J41" s="31">
        <v>48268.91</v>
      </c>
      <c r="K41" s="33">
        <f t="shared" si="17"/>
        <v>20.356847098111679</v>
      </c>
    </row>
    <row r="42" spans="1:12" ht="19.5" customHeight="1">
      <c r="A42" s="27" t="s">
        <v>13</v>
      </c>
      <c r="B42" s="28">
        <f t="shared" si="3"/>
        <v>30361.805000000004</v>
      </c>
      <c r="C42" s="29">
        <f t="shared" si="18"/>
        <v>12.856030482224284</v>
      </c>
      <c r="D42" s="30">
        <v>29160.74</v>
      </c>
      <c r="E42" s="29">
        <f t="shared" si="19"/>
        <v>12.210876315001794</v>
      </c>
      <c r="F42" s="28">
        <v>30058.86</v>
      </c>
      <c r="G42" s="32">
        <f t="shared" si="15"/>
        <v>12.899135789494597</v>
      </c>
      <c r="H42" s="38">
        <v>28391.82</v>
      </c>
      <c r="I42" s="32">
        <f t="shared" si="16"/>
        <v>12.044837522842467</v>
      </c>
      <c r="J42" s="31">
        <v>33835.800000000003</v>
      </c>
      <c r="K42" s="33">
        <f t="shared" si="17"/>
        <v>14.269852106506796</v>
      </c>
    </row>
    <row r="43" spans="1:12" ht="19.5" customHeight="1">
      <c r="A43" s="27" t="s">
        <v>14</v>
      </c>
      <c r="B43" s="28">
        <f>AVERAGE(D43,F43,H43,J43)</f>
        <v>34428.727500000001</v>
      </c>
      <c r="C43" s="29">
        <f t="shared" si="18"/>
        <v>14.578078286326962</v>
      </c>
      <c r="D43" s="30">
        <v>38860.1</v>
      </c>
      <c r="E43" s="29">
        <f t="shared" si="19"/>
        <v>16.27242225981238</v>
      </c>
      <c r="F43" s="28">
        <v>26728.31</v>
      </c>
      <c r="G43" s="32">
        <f t="shared" si="15"/>
        <v>11.469899394511515</v>
      </c>
      <c r="H43" s="37">
        <v>34984.53</v>
      </c>
      <c r="I43" s="32">
        <f t="shared" si="16"/>
        <v>14.841703690112432</v>
      </c>
      <c r="J43" s="35">
        <v>37141.97</v>
      </c>
      <c r="K43" s="33">
        <f t="shared" si="17"/>
        <v>15.664190556875035</v>
      </c>
    </row>
    <row r="44" spans="1:12" ht="19.5" customHeight="1">
      <c r="A44" s="27" t="s">
        <v>15</v>
      </c>
      <c r="B44" s="28">
        <f t="shared" si="3"/>
        <v>25547.86</v>
      </c>
      <c r="C44" s="29">
        <f t="shared" si="18"/>
        <v>10.817672629002079</v>
      </c>
      <c r="D44" s="30">
        <v>32156.01</v>
      </c>
      <c r="E44" s="29">
        <f t="shared" si="19"/>
        <v>13.465126772981783</v>
      </c>
      <c r="F44" s="28">
        <v>20577.34</v>
      </c>
      <c r="G44" s="32">
        <f t="shared" si="15"/>
        <v>8.8303383044665971</v>
      </c>
      <c r="H44" s="38">
        <v>23292.560000000001</v>
      </c>
      <c r="I44" s="32">
        <f t="shared" si="16"/>
        <v>9.8815468924168837</v>
      </c>
      <c r="J44" s="31">
        <v>26165.53</v>
      </c>
      <c r="K44" s="33">
        <f t="shared" si="17"/>
        <v>11.035005626832135</v>
      </c>
    </row>
    <row r="45" spans="1:12" ht="19.5" customHeight="1">
      <c r="A45" s="27" t="s">
        <v>16</v>
      </c>
      <c r="B45" s="28">
        <f t="shared" si="3"/>
        <v>8880.8675000000003</v>
      </c>
      <c r="C45" s="29">
        <f t="shared" si="18"/>
        <v>3.7604056573248843</v>
      </c>
      <c r="D45" s="30">
        <v>6704.09</v>
      </c>
      <c r="E45" s="29">
        <f t="shared" si="19"/>
        <v>2.8072954868305944</v>
      </c>
      <c r="F45" s="28">
        <v>6150.97</v>
      </c>
      <c r="G45" s="32">
        <f t="shared" si="15"/>
        <v>2.6395610900449182</v>
      </c>
      <c r="H45" s="38">
        <v>11691.97</v>
      </c>
      <c r="I45" s="32">
        <f t="shared" si="16"/>
        <v>4.9601567976955492</v>
      </c>
      <c r="J45" s="31">
        <v>10976.44</v>
      </c>
      <c r="K45" s="33">
        <f t="shared" si="17"/>
        <v>4.6291849300428973</v>
      </c>
    </row>
    <row r="46" spans="1:12" ht="19.5" customHeight="1">
      <c r="A46" s="27" t="s">
        <v>17</v>
      </c>
      <c r="B46" s="31">
        <v>0</v>
      </c>
      <c r="C46" s="36" t="s">
        <v>18</v>
      </c>
      <c r="D46" s="31">
        <v>0</v>
      </c>
      <c r="E46" s="36" t="s">
        <v>18</v>
      </c>
      <c r="F46" s="31">
        <v>0</v>
      </c>
      <c r="G46" s="36" t="s">
        <v>18</v>
      </c>
      <c r="H46" s="38">
        <v>0</v>
      </c>
      <c r="I46" s="38" t="s">
        <v>18</v>
      </c>
      <c r="J46" s="31">
        <v>0</v>
      </c>
      <c r="K46" s="36" t="s">
        <v>18</v>
      </c>
    </row>
    <row r="47" spans="1:12" ht="19.5" customHeight="1">
      <c r="A47" s="27" t="s">
        <v>19</v>
      </c>
      <c r="B47" s="28">
        <f>AVERAGE(D47,F47,H47,J47)</f>
        <v>69668.919999999984</v>
      </c>
      <c r="C47" s="29">
        <f t="shared" ref="C47:C52" si="20">B47/B$37*100</f>
        <v>29.499753363926967</v>
      </c>
      <c r="D47" s="30">
        <v>66654.06</v>
      </c>
      <c r="E47" s="29">
        <f t="shared" si="19"/>
        <v>27.910968053372738</v>
      </c>
      <c r="F47" s="28">
        <v>70057.36</v>
      </c>
      <c r="G47" s="32">
        <f t="shared" si="15"/>
        <v>30.063661752092642</v>
      </c>
      <c r="H47" s="37">
        <v>68698.789999999994</v>
      </c>
      <c r="I47" s="32">
        <f t="shared" si="16"/>
        <v>29.144512876098638</v>
      </c>
      <c r="J47" s="35">
        <v>73265.47</v>
      </c>
      <c r="K47" s="33">
        <f t="shared" ref="K47:K52" si="21">(J47/J$37)*100</f>
        <v>30.898853327354768</v>
      </c>
    </row>
    <row r="48" spans="1:12" ht="19.5" customHeight="1">
      <c r="A48" s="27" t="s">
        <v>20</v>
      </c>
      <c r="B48" s="28">
        <f t="shared" si="3"/>
        <v>42246.162500000006</v>
      </c>
      <c r="C48" s="29">
        <f t="shared" si="20"/>
        <v>17.888197123227702</v>
      </c>
      <c r="D48" s="30">
        <v>42084.29</v>
      </c>
      <c r="E48" s="29">
        <f t="shared" si="19"/>
        <v>17.622531526794823</v>
      </c>
      <c r="F48" s="28">
        <v>42499.31</v>
      </c>
      <c r="G48" s="32">
        <f t="shared" si="15"/>
        <v>18.23769666081234</v>
      </c>
      <c r="H48" s="38">
        <v>40333</v>
      </c>
      <c r="I48" s="32">
        <f t="shared" si="16"/>
        <v>17.110718221262506</v>
      </c>
      <c r="J48" s="31">
        <v>44068.05</v>
      </c>
      <c r="K48" s="33">
        <f t="shared" si="21"/>
        <v>18.585183625690746</v>
      </c>
    </row>
    <row r="49" spans="1:34" ht="19.5" customHeight="1">
      <c r="A49" s="27" t="s">
        <v>21</v>
      </c>
      <c r="B49" s="28">
        <f>AVERAGE(D49,F49,H49,J49)</f>
        <v>23133.190000000002</v>
      </c>
      <c r="C49" s="29">
        <f t="shared" si="20"/>
        <v>9.7952343673601074</v>
      </c>
      <c r="D49" s="30">
        <v>20557.28</v>
      </c>
      <c r="E49" s="29">
        <f t="shared" si="19"/>
        <v>8.6082315967585217</v>
      </c>
      <c r="F49" s="28">
        <v>21415.38</v>
      </c>
      <c r="G49" s="32">
        <f t="shared" si="15"/>
        <v>9.1899657739390932</v>
      </c>
      <c r="H49" s="38">
        <v>25052</v>
      </c>
      <c r="I49" s="32">
        <f t="shared" si="16"/>
        <v>10.627965013241472</v>
      </c>
      <c r="J49" s="31">
        <v>25508.1</v>
      </c>
      <c r="K49" s="33">
        <f t="shared" si="21"/>
        <v>10.757742229176968</v>
      </c>
    </row>
    <row r="50" spans="1:34" ht="19.5" customHeight="1">
      <c r="A50" s="27" t="s">
        <v>22</v>
      </c>
      <c r="B50" s="28">
        <f t="shared" si="3"/>
        <v>4289.5675000000001</v>
      </c>
      <c r="C50" s="29">
        <f t="shared" si="20"/>
        <v>1.8163218733391711</v>
      </c>
      <c r="D50" s="30">
        <v>4012.49</v>
      </c>
      <c r="E50" s="29">
        <f t="shared" si="19"/>
        <v>1.6802049298193924</v>
      </c>
      <c r="F50" s="28">
        <v>6142.67</v>
      </c>
      <c r="G50" s="32">
        <f t="shared" si="15"/>
        <v>2.6359993173412031</v>
      </c>
      <c r="H50" s="38">
        <v>3313.79</v>
      </c>
      <c r="I50" s="32">
        <f t="shared" si="16"/>
        <v>1.4058296415946614</v>
      </c>
      <c r="J50" s="31">
        <v>3689.32</v>
      </c>
      <c r="K50" s="33">
        <f t="shared" si="21"/>
        <v>1.55592747248706</v>
      </c>
    </row>
    <row r="51" spans="1:34" ht="19.5" customHeight="1">
      <c r="A51" s="27" t="s">
        <v>23</v>
      </c>
      <c r="B51" s="28">
        <f>AVERAGE(D51,F51,H51,J51)</f>
        <v>1596.4424999999999</v>
      </c>
      <c r="C51" s="29">
        <f t="shared" si="20"/>
        <v>0.67597804027521868</v>
      </c>
      <c r="D51" s="31">
        <v>1956.68</v>
      </c>
      <c r="E51" s="29">
        <f t="shared" si="19"/>
        <v>0.81934743315971104</v>
      </c>
      <c r="F51" s="42">
        <v>2882.99</v>
      </c>
      <c r="G51" s="32">
        <f t="shared" si="15"/>
        <v>1.2371753116969517</v>
      </c>
      <c r="H51" s="38">
        <v>877.48</v>
      </c>
      <c r="I51" s="32">
        <f t="shared" si="16"/>
        <v>0.3722587713483605</v>
      </c>
      <c r="J51" s="31">
        <v>668.62</v>
      </c>
      <c r="K51" s="33">
        <f t="shared" si="21"/>
        <v>0.28198264901236486</v>
      </c>
    </row>
    <row r="52" spans="1:34" ht="19.5" customHeight="1">
      <c r="A52" s="27" t="s">
        <v>24</v>
      </c>
      <c r="B52" s="28">
        <f>AVERAGE(D52,F52,H52,J52)</f>
        <v>963.92750000000001</v>
      </c>
      <c r="C52" s="29">
        <f t="shared" si="20"/>
        <v>0.40815364312675895</v>
      </c>
      <c r="D52" s="30">
        <v>334.15</v>
      </c>
      <c r="E52" s="29">
        <f t="shared" si="19"/>
        <v>0.13992320910435913</v>
      </c>
      <c r="F52" s="28">
        <v>991.01</v>
      </c>
      <c r="G52" s="32">
        <f t="shared" si="15"/>
        <v>0.42527136953121447</v>
      </c>
      <c r="H52" s="38">
        <v>1592.73</v>
      </c>
      <c r="I52" s="32">
        <f t="shared" si="16"/>
        <v>0.67569370571371912</v>
      </c>
      <c r="J52" s="31">
        <v>937.82</v>
      </c>
      <c r="K52" s="33">
        <f t="shared" si="21"/>
        <v>0.39551459408449646</v>
      </c>
    </row>
    <row r="53" spans="1:34" ht="7.5" customHeight="1">
      <c r="A53" s="8"/>
      <c r="B53" s="43"/>
      <c r="C53" s="44"/>
      <c r="D53" s="43"/>
      <c r="E53" s="44"/>
      <c r="F53" s="43"/>
      <c r="G53" s="44"/>
      <c r="H53" s="43"/>
      <c r="I53" s="45"/>
      <c r="J53" s="43"/>
      <c r="K53" s="45"/>
    </row>
    <row r="54" spans="1:34" ht="7.5" customHeight="1">
      <c r="A54" s="46"/>
      <c r="B54" s="47"/>
      <c r="C54" s="47"/>
      <c r="D54" s="47"/>
      <c r="E54" s="47"/>
      <c r="F54" s="47"/>
      <c r="G54" s="47"/>
      <c r="H54" s="47"/>
      <c r="I54" s="47"/>
      <c r="J54" s="47"/>
    </row>
    <row r="55" spans="1:34" ht="21.75">
      <c r="A55" s="48" t="s">
        <v>27</v>
      </c>
      <c r="B55" s="2"/>
      <c r="C55" s="2"/>
      <c r="D55" s="1"/>
      <c r="E55" s="1"/>
      <c r="F55" s="1"/>
      <c r="G55" s="1"/>
      <c r="H55" s="1"/>
      <c r="I55" s="1"/>
      <c r="J55" s="1"/>
    </row>
    <row r="56" spans="1:34" ht="21.75">
      <c r="A56" s="48" t="s">
        <v>28</v>
      </c>
      <c r="B56" s="2"/>
      <c r="C56" s="2"/>
      <c r="D56" s="1"/>
      <c r="E56" s="1"/>
      <c r="F56" s="1"/>
      <c r="G56" s="1"/>
      <c r="H56" s="1"/>
      <c r="I56" s="1"/>
      <c r="J56" s="1"/>
    </row>
    <row r="57" spans="1:34" ht="21.7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34" ht="21.75">
      <c r="B58" s="49" t="s">
        <v>1</v>
      </c>
      <c r="C58" s="39" t="s">
        <v>9</v>
      </c>
      <c r="D58" s="49"/>
      <c r="E58" s="49" t="s">
        <v>25</v>
      </c>
      <c r="F58" s="39"/>
      <c r="G58" s="49" t="s">
        <v>26</v>
      </c>
      <c r="I58" s="49"/>
      <c r="J58" s="49" t="s">
        <v>1</v>
      </c>
      <c r="K58" s="49" t="s">
        <v>9</v>
      </c>
      <c r="L58" s="49"/>
      <c r="M58" s="49" t="s">
        <v>25</v>
      </c>
      <c r="N58" s="49"/>
      <c r="O58" s="3" t="s">
        <v>26</v>
      </c>
      <c r="P58" s="49"/>
      <c r="Q58" s="49"/>
      <c r="R58" s="49"/>
      <c r="S58" s="49" t="s">
        <v>1</v>
      </c>
      <c r="T58" s="49" t="s">
        <v>9</v>
      </c>
      <c r="U58" s="49"/>
      <c r="V58" s="3" t="s">
        <v>25</v>
      </c>
      <c r="W58" s="49"/>
      <c r="X58" s="49" t="s">
        <v>26</v>
      </c>
      <c r="Y58" s="49"/>
      <c r="Z58" s="49"/>
      <c r="AA58" s="49"/>
      <c r="AB58" s="49" t="s">
        <v>1</v>
      </c>
      <c r="AC58" s="3" t="s">
        <v>9</v>
      </c>
      <c r="AE58" s="3" t="s">
        <v>25</v>
      </c>
      <c r="AG58" s="3" t="s">
        <v>26</v>
      </c>
    </row>
    <row r="59" spans="1:34" ht="21.75">
      <c r="B59" s="49"/>
      <c r="C59" s="41" t="s">
        <v>7</v>
      </c>
      <c r="D59" s="49" t="s">
        <v>8</v>
      </c>
      <c r="E59" s="49" t="s">
        <v>7</v>
      </c>
      <c r="F59" s="41" t="s">
        <v>8</v>
      </c>
      <c r="G59" s="49" t="s">
        <v>7</v>
      </c>
      <c r="H59" s="3" t="s">
        <v>8</v>
      </c>
      <c r="I59" s="49"/>
      <c r="J59" s="49"/>
      <c r="K59" s="49" t="s">
        <v>7</v>
      </c>
      <c r="L59" s="49" t="s">
        <v>8</v>
      </c>
      <c r="M59" s="49" t="s">
        <v>7</v>
      </c>
      <c r="N59" s="49" t="s">
        <v>8</v>
      </c>
      <c r="O59" s="3" t="s">
        <v>7</v>
      </c>
      <c r="P59" s="49" t="s">
        <v>8</v>
      </c>
      <c r="Q59" s="49"/>
      <c r="R59" s="49"/>
      <c r="S59" s="49"/>
      <c r="T59" s="49" t="s">
        <v>7</v>
      </c>
      <c r="U59" s="49" t="s">
        <v>8</v>
      </c>
      <c r="V59" s="3" t="s">
        <v>7</v>
      </c>
      <c r="W59" s="49" t="s">
        <v>8</v>
      </c>
      <c r="X59" s="49" t="s">
        <v>7</v>
      </c>
      <c r="Y59" s="49" t="s">
        <v>8</v>
      </c>
      <c r="Z59" s="49"/>
      <c r="AA59" s="49"/>
      <c r="AB59" s="49"/>
      <c r="AC59" s="3" t="s">
        <v>7</v>
      </c>
      <c r="AD59" s="3" t="s">
        <v>8</v>
      </c>
      <c r="AE59" s="3" t="s">
        <v>7</v>
      </c>
      <c r="AF59" s="3" t="s">
        <v>8</v>
      </c>
      <c r="AG59" s="3" t="s">
        <v>7</v>
      </c>
      <c r="AH59" s="3" t="s">
        <v>8</v>
      </c>
    </row>
    <row r="60" spans="1:34" ht="21.75">
      <c r="B60" s="49" t="s">
        <v>29</v>
      </c>
      <c r="C60" s="38">
        <v>542663.42000000004</v>
      </c>
      <c r="D60" s="49">
        <v>100.00000184276286</v>
      </c>
      <c r="E60" s="49">
        <v>303853.86</v>
      </c>
      <c r="F60" s="38">
        <v>100</v>
      </c>
      <c r="G60" s="49">
        <v>238809.56</v>
      </c>
      <c r="H60" s="3">
        <v>100.00000418743704</v>
      </c>
      <c r="I60" s="49"/>
      <c r="J60" s="49" t="s">
        <v>29</v>
      </c>
      <c r="K60" s="49">
        <v>542867.39</v>
      </c>
      <c r="L60" s="49">
        <v>100.0000018420705</v>
      </c>
      <c r="M60" s="49">
        <v>309837.36</v>
      </c>
      <c r="N60" s="49">
        <v>100.00000322749975</v>
      </c>
      <c r="O60" s="3">
        <v>233030.03</v>
      </c>
      <c r="P60" s="49">
        <v>100.00000429129241</v>
      </c>
      <c r="Q60" s="49"/>
      <c r="R60" s="49"/>
      <c r="S60" s="49" t="s">
        <v>29</v>
      </c>
      <c r="T60" s="49">
        <v>540917.14</v>
      </c>
      <c r="U60" s="49">
        <v>100.00000184871197</v>
      </c>
      <c r="V60" s="3">
        <v>305199.39</v>
      </c>
      <c r="W60" s="49">
        <v>100.00000327654651</v>
      </c>
      <c r="X60" s="49">
        <v>235717.75</v>
      </c>
      <c r="Y60" s="49">
        <v>100</v>
      </c>
      <c r="Z60" s="49"/>
      <c r="AA60" s="49"/>
      <c r="AB60" s="49" t="s">
        <v>29</v>
      </c>
      <c r="AC60" s="3">
        <v>537936.18000000005</v>
      </c>
      <c r="AD60" s="3">
        <v>99.999999999999986</v>
      </c>
      <c r="AE60" s="3">
        <v>300822.28999999998</v>
      </c>
      <c r="AF60" s="3">
        <v>100.00000000000001</v>
      </c>
      <c r="AG60" s="3">
        <v>237113.88</v>
      </c>
      <c r="AH60" s="3">
        <v>100.0000084347656</v>
      </c>
    </row>
    <row r="61" spans="1:34" ht="21.75">
      <c r="B61" s="49"/>
      <c r="C61" s="38"/>
      <c r="D61" s="49"/>
      <c r="E61" s="49"/>
      <c r="F61" s="38"/>
      <c r="G61" s="49"/>
      <c r="I61" s="49"/>
      <c r="J61" s="49"/>
      <c r="K61" s="49"/>
      <c r="L61" s="49"/>
      <c r="M61" s="49"/>
      <c r="N61" s="49"/>
      <c r="P61" s="49"/>
      <c r="Q61" s="49"/>
      <c r="R61" s="49"/>
      <c r="S61" s="49"/>
      <c r="T61" s="49"/>
      <c r="U61" s="49"/>
      <c r="W61" s="49"/>
      <c r="X61" s="49"/>
      <c r="Y61" s="49"/>
      <c r="Z61" s="49"/>
      <c r="AA61" s="49"/>
      <c r="AB61" s="49"/>
    </row>
    <row r="62" spans="1:34" ht="21.75">
      <c r="B62" s="49" t="s">
        <v>30</v>
      </c>
      <c r="C62" s="38">
        <v>20640.79</v>
      </c>
      <c r="D62" s="49">
        <v>3.8036081370658814</v>
      </c>
      <c r="E62" s="49">
        <v>7802.55</v>
      </c>
      <c r="F62" s="38">
        <v>2.5678627219019039</v>
      </c>
      <c r="G62" s="49">
        <v>12838.23</v>
      </c>
      <c r="H62" s="3">
        <v>5.3759279988623572</v>
      </c>
      <c r="I62" s="49"/>
      <c r="J62" s="49" t="s">
        <v>30</v>
      </c>
      <c r="K62" s="49">
        <v>20232.72</v>
      </c>
      <c r="L62" s="49">
        <v>3.7270096477889383</v>
      </c>
      <c r="M62" s="49">
        <v>8982.41</v>
      </c>
      <c r="N62" s="49">
        <v>2.8990725973136358</v>
      </c>
      <c r="O62" s="3">
        <v>11250.31</v>
      </c>
      <c r="P62" s="49">
        <v>4.8278369959442564</v>
      </c>
      <c r="Q62" s="49"/>
      <c r="R62" s="49"/>
      <c r="S62" s="49" t="s">
        <v>30</v>
      </c>
      <c r="T62" s="49">
        <v>25624.52</v>
      </c>
      <c r="U62" s="49">
        <v>4.7372357252351076</v>
      </c>
      <c r="V62" s="3">
        <v>10807.82</v>
      </c>
      <c r="W62" s="49">
        <v>3.5412325037740078</v>
      </c>
      <c r="X62" s="49">
        <v>14816.7</v>
      </c>
      <c r="Y62" s="49">
        <v>6.2857803453494707</v>
      </c>
      <c r="Z62" s="49"/>
      <c r="AA62" s="49"/>
      <c r="AB62" s="49" t="s">
        <v>30</v>
      </c>
      <c r="AC62" s="3">
        <v>24615.65</v>
      </c>
      <c r="AD62" s="3">
        <v>4.5759424472992309</v>
      </c>
      <c r="AE62" s="3">
        <v>14628.22</v>
      </c>
      <c r="AF62" s="3">
        <v>4.8627447121687695</v>
      </c>
      <c r="AG62" s="3">
        <v>9987.43</v>
      </c>
      <c r="AH62" s="3">
        <v>4.2120815533869216</v>
      </c>
    </row>
    <row r="63" spans="1:34" ht="21.75">
      <c r="B63" s="49" t="s">
        <v>31</v>
      </c>
      <c r="C63" s="38">
        <v>71847.490000000005</v>
      </c>
      <c r="D63" s="49">
        <v>13.239788670480129</v>
      </c>
      <c r="E63" s="49">
        <v>32656.58</v>
      </c>
      <c r="F63" s="38">
        <v>10.747462612454555</v>
      </c>
      <c r="G63" s="49">
        <v>39190.92</v>
      </c>
      <c r="H63" s="3">
        <v>16.410951052378305</v>
      </c>
      <c r="I63" s="49"/>
      <c r="J63" s="49" t="s">
        <v>31</v>
      </c>
      <c r="K63" s="49">
        <v>74068</v>
      </c>
      <c r="L63" s="49">
        <v>13.643847717579794</v>
      </c>
      <c r="M63" s="49">
        <v>36936.730000000003</v>
      </c>
      <c r="N63" s="49">
        <v>11.921328660946507</v>
      </c>
      <c r="O63" s="3">
        <v>37131.269999999997</v>
      </c>
      <c r="P63" s="49">
        <v>15.934113727745732</v>
      </c>
      <c r="Q63" s="49"/>
      <c r="R63" s="49"/>
      <c r="S63" s="49" t="s">
        <v>31</v>
      </c>
      <c r="T63" s="49">
        <v>69993.19</v>
      </c>
      <c r="U63" s="49">
        <v>12.939724927185706</v>
      </c>
      <c r="V63" s="3">
        <v>35171.93</v>
      </c>
      <c r="W63" s="49">
        <v>11.524246493415337</v>
      </c>
      <c r="X63" s="49">
        <v>34821.269999999997</v>
      </c>
      <c r="Y63" s="49">
        <v>14.772442889854496</v>
      </c>
      <c r="Z63" s="49"/>
      <c r="AA63" s="49"/>
      <c r="AB63" s="49" t="s">
        <v>31</v>
      </c>
      <c r="AC63" s="3">
        <v>65984.33</v>
      </c>
      <c r="AD63" s="3">
        <v>12.266200425485417</v>
      </c>
      <c r="AE63" s="3">
        <v>32976.44</v>
      </c>
      <c r="AF63" s="3">
        <v>10.962099916199696</v>
      </c>
      <c r="AG63" s="3">
        <v>33007.879999999997</v>
      </c>
      <c r="AH63" s="3">
        <v>13.920686549433544</v>
      </c>
    </row>
    <row r="64" spans="1:34" ht="21.75">
      <c r="B64" s="49" t="s">
        <v>32</v>
      </c>
      <c r="C64" s="37">
        <v>114246.01</v>
      </c>
      <c r="D64" s="49">
        <v>21.05283050034955</v>
      </c>
      <c r="E64" s="49">
        <v>64431.32</v>
      </c>
      <c r="F64" s="37">
        <v>21.204706762652282</v>
      </c>
      <c r="G64" s="49">
        <v>49814.69</v>
      </c>
      <c r="H64" s="3">
        <v>20.859587865745411</v>
      </c>
      <c r="I64" s="49"/>
      <c r="J64" s="49" t="s">
        <v>32</v>
      </c>
      <c r="K64" s="49">
        <v>123020.65</v>
      </c>
      <c r="L64" s="49">
        <v>22.661270922904393</v>
      </c>
      <c r="M64" s="49">
        <v>69090.720000000001</v>
      </c>
      <c r="N64" s="49">
        <v>22.299028109457169</v>
      </c>
      <c r="O64" s="3">
        <v>53929.93</v>
      </c>
      <c r="P64" s="49">
        <v>23.142909950275509</v>
      </c>
      <c r="Q64" s="49"/>
      <c r="R64" s="49"/>
      <c r="S64" s="49" t="s">
        <v>32</v>
      </c>
      <c r="T64" s="49">
        <v>119743.35</v>
      </c>
      <c r="U64" s="49">
        <v>22.13709663554015</v>
      </c>
      <c r="V64" s="3">
        <v>68208.92</v>
      </c>
      <c r="W64" s="49">
        <v>22.348969963537606</v>
      </c>
      <c r="X64" s="49">
        <v>51534.43</v>
      </c>
      <c r="Y64" s="49">
        <v>21.862770198680415</v>
      </c>
      <c r="Z64" s="49"/>
      <c r="AA64" s="49"/>
      <c r="AB64" s="49" t="s">
        <v>32</v>
      </c>
      <c r="AC64" s="3">
        <v>112684.76</v>
      </c>
      <c r="AD64" s="3">
        <v>20.947607576794702</v>
      </c>
      <c r="AE64" s="3">
        <v>64415.85</v>
      </c>
      <c r="AF64" s="3">
        <v>21.413256976402913</v>
      </c>
      <c r="AG64" s="3">
        <v>48268.91</v>
      </c>
      <c r="AH64" s="3">
        <v>20.356847098111679</v>
      </c>
    </row>
    <row r="65" spans="2:34" ht="21.75">
      <c r="B65" s="49" t="s">
        <v>33</v>
      </c>
      <c r="C65" s="38">
        <v>80280.06</v>
      </c>
      <c r="D65" s="49">
        <v>14.793711357953701</v>
      </c>
      <c r="E65" s="49">
        <v>51119.32</v>
      </c>
      <c r="F65" s="38">
        <v>16.823653318078634</v>
      </c>
      <c r="G65" s="49">
        <v>29160.74</v>
      </c>
      <c r="H65" s="3">
        <v>12.210876315001794</v>
      </c>
      <c r="I65" s="49"/>
      <c r="J65" s="49" t="s">
        <v>33</v>
      </c>
      <c r="K65" s="49">
        <v>82701.429999999993</v>
      </c>
      <c r="L65" s="49">
        <v>15.234186382055476</v>
      </c>
      <c r="M65" s="49">
        <v>52642.57</v>
      </c>
      <c r="N65" s="49">
        <v>16.990388118463184</v>
      </c>
      <c r="O65" s="3">
        <v>30058.86</v>
      </c>
      <c r="P65" s="49">
        <v>12.899135789494597</v>
      </c>
      <c r="Q65" s="49"/>
      <c r="R65" s="49"/>
      <c r="S65" s="49" t="s">
        <v>33</v>
      </c>
      <c r="T65" s="49">
        <v>82937.350000000006</v>
      </c>
      <c r="U65" s="49">
        <v>15.332727300894922</v>
      </c>
      <c r="V65" s="3">
        <v>54545.53</v>
      </c>
      <c r="W65" s="49">
        <v>17.872096664413384</v>
      </c>
      <c r="X65" s="49">
        <v>28391.82</v>
      </c>
      <c r="Y65" s="49">
        <v>12.044837522842467</v>
      </c>
      <c r="Z65" s="49"/>
      <c r="AA65" s="49"/>
      <c r="AB65" s="49" t="s">
        <v>33</v>
      </c>
      <c r="AC65" s="3">
        <v>89724.79</v>
      </c>
      <c r="AD65" s="3">
        <v>16.679448852092452</v>
      </c>
      <c r="AE65" s="3">
        <v>55888.99</v>
      </c>
      <c r="AF65" s="3">
        <v>18.578739627306209</v>
      </c>
      <c r="AG65" s="3">
        <v>33835.800000000003</v>
      </c>
      <c r="AH65" s="3">
        <v>14.269852106506796</v>
      </c>
    </row>
    <row r="66" spans="2:34" ht="21.75">
      <c r="B66" s="49" t="s">
        <v>34</v>
      </c>
      <c r="C66" s="38">
        <v>96248.72</v>
      </c>
      <c r="D66" s="49">
        <v>17.736356727343072</v>
      </c>
      <c r="E66" s="49">
        <v>57388.619999999995</v>
      </c>
      <c r="F66" s="38">
        <v>18.886914913636442</v>
      </c>
      <c r="G66" s="49">
        <v>38860.1</v>
      </c>
      <c r="H66" s="3">
        <v>16.272422259812377</v>
      </c>
      <c r="I66" s="49"/>
      <c r="J66" s="49" t="s">
        <v>34</v>
      </c>
      <c r="K66" s="49">
        <v>80858.92</v>
      </c>
      <c r="L66" s="49">
        <v>14.894783051897811</v>
      </c>
      <c r="M66" s="49">
        <v>54130.619999999995</v>
      </c>
      <c r="N66" s="49">
        <v>17.470656217829895</v>
      </c>
      <c r="O66" s="3">
        <v>26728.31</v>
      </c>
      <c r="P66" s="49">
        <v>11.469899394511515</v>
      </c>
      <c r="Q66" s="49"/>
      <c r="R66" s="49"/>
      <c r="S66" s="49" t="s">
        <v>34</v>
      </c>
      <c r="T66" s="49">
        <v>87241.89</v>
      </c>
      <c r="U66" s="49">
        <v>16.128512769996526</v>
      </c>
      <c r="V66" s="3">
        <v>52257.36</v>
      </c>
      <c r="W66" s="49">
        <v>17.122367118754724</v>
      </c>
      <c r="X66" s="49">
        <v>34984.53</v>
      </c>
      <c r="Y66" s="49">
        <v>14.841703690112432</v>
      </c>
      <c r="Z66" s="49"/>
      <c r="AA66" s="49"/>
      <c r="AB66" s="49" t="s">
        <v>34</v>
      </c>
      <c r="AC66" s="3">
        <v>86548.58</v>
      </c>
      <c r="AD66" s="3">
        <v>16.089005205041236</v>
      </c>
      <c r="AE66" s="3">
        <v>49406.61</v>
      </c>
      <c r="AF66" s="3">
        <v>16.423852767027338</v>
      </c>
      <c r="AG66" s="3">
        <v>37141.97</v>
      </c>
      <c r="AH66" s="3">
        <v>15.664190556875031</v>
      </c>
    </row>
    <row r="67" spans="2:34" ht="21.75">
      <c r="B67" s="49" t="s">
        <v>35</v>
      </c>
      <c r="C67" s="38">
        <v>73186.210000000006</v>
      </c>
      <c r="D67" s="49">
        <v>13.486483021096207</v>
      </c>
      <c r="E67" s="49">
        <v>41030.199999999997</v>
      </c>
      <c r="F67" s="38">
        <v>13.503267656366122</v>
      </c>
      <c r="G67" s="49">
        <v>32156.01</v>
      </c>
      <c r="H67" s="3">
        <v>13.465126772981783</v>
      </c>
      <c r="I67" s="49"/>
      <c r="J67" s="49" t="s">
        <v>35</v>
      </c>
      <c r="K67" s="49">
        <v>58036.42</v>
      </c>
      <c r="L67" s="49">
        <v>10.69071767232141</v>
      </c>
      <c r="M67" s="49">
        <v>37459.089999999997</v>
      </c>
      <c r="N67" s="49">
        <v>12.089920337560324</v>
      </c>
      <c r="O67" s="3">
        <v>20577.34</v>
      </c>
      <c r="P67" s="49">
        <v>8.8303383044665971</v>
      </c>
      <c r="Q67" s="49"/>
      <c r="R67" s="49"/>
      <c r="S67" s="49" t="s">
        <v>35</v>
      </c>
      <c r="T67" s="49">
        <v>58703.6</v>
      </c>
      <c r="U67" s="49">
        <v>10.852604892497952</v>
      </c>
      <c r="V67" s="3">
        <v>35411.040000000001</v>
      </c>
      <c r="W67" s="49">
        <v>11.602591997316901</v>
      </c>
      <c r="X67" s="49">
        <v>23292.560000000001</v>
      </c>
      <c r="Y67" s="49">
        <v>9.8815468924168837</v>
      </c>
      <c r="Z67" s="49"/>
      <c r="AA67" s="49"/>
      <c r="AB67" s="49" t="s">
        <v>35</v>
      </c>
      <c r="AC67" s="3">
        <v>60914.48</v>
      </c>
      <c r="AD67" s="3">
        <v>11.323737325122842</v>
      </c>
      <c r="AE67" s="3">
        <v>34748.949999999997</v>
      </c>
      <c r="AF67" s="3">
        <v>11.551321546019745</v>
      </c>
      <c r="AG67" s="3">
        <v>26165.53</v>
      </c>
      <c r="AH67" s="3">
        <v>11.035005626832135</v>
      </c>
    </row>
    <row r="68" spans="2:34" ht="21.75">
      <c r="B68" s="49" t="s">
        <v>36</v>
      </c>
      <c r="C68" s="37">
        <v>23062.51</v>
      </c>
      <c r="D68" s="49">
        <v>4.2498737062468654</v>
      </c>
      <c r="E68" s="49">
        <v>16358.42</v>
      </c>
      <c r="F68" s="37">
        <v>5.3836472572703205</v>
      </c>
      <c r="G68" s="49">
        <v>6704.09</v>
      </c>
      <c r="H68" s="3">
        <v>2.8072954868305944</v>
      </c>
      <c r="I68" s="49"/>
      <c r="J68" s="49" t="s">
        <v>36</v>
      </c>
      <c r="K68" s="49">
        <v>22822.5</v>
      </c>
      <c r="L68" s="49">
        <v>4.2040653795764005</v>
      </c>
      <c r="M68" s="49">
        <v>16671.53</v>
      </c>
      <c r="N68" s="49">
        <v>5.3807358802695706</v>
      </c>
      <c r="O68" s="3">
        <v>6150.97</v>
      </c>
      <c r="P68" s="49">
        <v>2.6395610900449182</v>
      </c>
      <c r="Q68" s="49"/>
      <c r="R68" s="49"/>
      <c r="S68" s="49" t="s">
        <v>36</v>
      </c>
      <c r="T68" s="49">
        <v>28538.29</v>
      </c>
      <c r="U68" s="49">
        <v>5.2759078774985753</v>
      </c>
      <c r="V68" s="3">
        <v>16846.32</v>
      </c>
      <c r="W68" s="49">
        <v>5.5197751214378243</v>
      </c>
      <c r="X68" s="49">
        <v>11691.97</v>
      </c>
      <c r="Y68" s="49">
        <v>4.9601567976955492</v>
      </c>
      <c r="Z68" s="49"/>
      <c r="AA68" s="49"/>
      <c r="AB68" s="49" t="s">
        <v>36</v>
      </c>
      <c r="AC68" s="3">
        <v>25634.1</v>
      </c>
      <c r="AD68" s="3">
        <v>4.7652678799183938</v>
      </c>
      <c r="AE68" s="3">
        <v>14657.66</v>
      </c>
      <c r="AF68" s="3">
        <v>4.8725312210075922</v>
      </c>
      <c r="AG68" s="3">
        <v>10976.44</v>
      </c>
      <c r="AH68" s="3">
        <v>4.6291849300428973</v>
      </c>
    </row>
    <row r="69" spans="2:34" ht="21.75">
      <c r="B69" s="49" t="s">
        <v>37</v>
      </c>
      <c r="C69" s="38">
        <v>0</v>
      </c>
      <c r="D69" s="49">
        <v>0</v>
      </c>
      <c r="E69" s="49">
        <v>0</v>
      </c>
      <c r="F69" s="38">
        <v>0</v>
      </c>
      <c r="G69" s="49">
        <v>0</v>
      </c>
      <c r="H69" s="3">
        <v>0</v>
      </c>
      <c r="I69" s="49"/>
      <c r="J69" s="49" t="s">
        <v>37</v>
      </c>
      <c r="K69" s="49">
        <v>0</v>
      </c>
      <c r="L69" s="49">
        <v>0</v>
      </c>
      <c r="M69" s="49">
        <v>0</v>
      </c>
      <c r="N69" s="49">
        <v>0</v>
      </c>
      <c r="O69" s="3">
        <v>0</v>
      </c>
      <c r="P69" s="49">
        <v>0</v>
      </c>
      <c r="Q69" s="49"/>
      <c r="R69" s="49"/>
      <c r="S69" s="49" t="s">
        <v>37</v>
      </c>
      <c r="T69" s="49">
        <v>0</v>
      </c>
      <c r="U69" s="49">
        <v>0</v>
      </c>
      <c r="V69" s="3">
        <v>0</v>
      </c>
      <c r="W69" s="49">
        <v>0</v>
      </c>
      <c r="X69" s="49">
        <v>0</v>
      </c>
      <c r="Y69" s="49">
        <v>0</v>
      </c>
      <c r="Z69" s="49"/>
      <c r="AA69" s="49"/>
      <c r="AB69" s="49" t="s">
        <v>37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</row>
    <row r="70" spans="2:34" ht="21.75">
      <c r="B70" s="49" t="s">
        <v>38</v>
      </c>
      <c r="C70" s="38">
        <v>154566.09</v>
      </c>
      <c r="D70" s="49">
        <v>28.482865124758181</v>
      </c>
      <c r="E70" s="49">
        <v>87912.03</v>
      </c>
      <c r="F70" s="38">
        <v>28.932339381833103</v>
      </c>
      <c r="G70" s="49">
        <v>66654.06</v>
      </c>
      <c r="H70" s="3">
        <v>27.910968053372738</v>
      </c>
      <c r="I70" s="49"/>
      <c r="J70" s="49" t="s">
        <v>38</v>
      </c>
      <c r="K70" s="49">
        <v>149484.72</v>
      </c>
      <c r="L70" s="49">
        <v>27.536139166509891</v>
      </c>
      <c r="M70" s="49">
        <v>79427.360000000001</v>
      </c>
      <c r="N70" s="49">
        <v>25.635178404566837</v>
      </c>
      <c r="O70" s="3">
        <v>70057.36</v>
      </c>
      <c r="P70" s="49">
        <v>30.063661752092635</v>
      </c>
      <c r="Q70" s="49"/>
      <c r="R70" s="49"/>
      <c r="S70" s="49" t="s">
        <v>38</v>
      </c>
      <c r="T70" s="49">
        <v>143940.07999999999</v>
      </c>
      <c r="U70" s="49">
        <v>26.610375112165976</v>
      </c>
      <c r="V70" s="3">
        <v>75241.279999999999</v>
      </c>
      <c r="W70" s="49">
        <v>24.653155433895197</v>
      </c>
      <c r="X70" s="49">
        <v>68698.789999999994</v>
      </c>
      <c r="Y70" s="49">
        <v>29.144512876098638</v>
      </c>
      <c r="Z70" s="49"/>
      <c r="AA70" s="49"/>
      <c r="AB70" s="49" t="s">
        <v>38</v>
      </c>
      <c r="AC70" s="3">
        <v>153455.67999999999</v>
      </c>
      <c r="AD70" s="3">
        <v>28.526744566613829</v>
      </c>
      <c r="AE70" s="3">
        <v>80190.23</v>
      </c>
      <c r="AF70" s="3">
        <v>26.657010688935323</v>
      </c>
      <c r="AG70" s="3">
        <v>73265.47</v>
      </c>
      <c r="AH70" s="3">
        <v>30.898853327354775</v>
      </c>
    </row>
    <row r="71" spans="2:34" ht="21.75">
      <c r="B71" s="49" t="s">
        <v>39</v>
      </c>
      <c r="C71" s="38">
        <v>81727.69</v>
      </c>
      <c r="D71" s="49">
        <v>15.060475238961196</v>
      </c>
      <c r="E71" s="49">
        <v>39643.4</v>
      </c>
      <c r="F71" s="38">
        <v>13.046864041812734</v>
      </c>
      <c r="G71" s="49">
        <v>42084.29</v>
      </c>
      <c r="H71" s="3">
        <v>17.622531526794823</v>
      </c>
      <c r="I71" s="49"/>
      <c r="J71" s="49" t="s">
        <v>39</v>
      </c>
      <c r="K71" s="49">
        <v>81111.42</v>
      </c>
      <c r="L71" s="49">
        <v>14.941295331812066</v>
      </c>
      <c r="M71" s="49">
        <v>38612.11</v>
      </c>
      <c r="N71" s="49">
        <v>12.462057513012633</v>
      </c>
      <c r="O71" s="3">
        <v>42499.31</v>
      </c>
      <c r="P71" s="49">
        <v>18.23769666081234</v>
      </c>
      <c r="Q71" s="49"/>
      <c r="R71" s="49"/>
      <c r="S71" s="49" t="s">
        <v>39</v>
      </c>
      <c r="T71" s="49">
        <v>70794.45</v>
      </c>
      <c r="U71" s="49">
        <v>13.087854823753597</v>
      </c>
      <c r="V71" s="3">
        <v>30461.439999999999</v>
      </c>
      <c r="W71" s="49">
        <v>9.9808325304975209</v>
      </c>
      <c r="X71" s="49">
        <v>40333</v>
      </c>
      <c r="Y71" s="49">
        <v>17.110718221262506</v>
      </c>
      <c r="Z71" s="49"/>
      <c r="AA71" s="49"/>
      <c r="AB71" s="49" t="s">
        <v>39</v>
      </c>
      <c r="AC71" s="3">
        <v>80562.78</v>
      </c>
      <c r="AD71" s="3">
        <v>14.976270976977229</v>
      </c>
      <c r="AE71" s="3">
        <v>36494.730000000003</v>
      </c>
      <c r="AF71" s="3">
        <v>12.131657531095852</v>
      </c>
      <c r="AG71" s="3">
        <v>44068.05</v>
      </c>
      <c r="AH71" s="3">
        <v>18.585183625690746</v>
      </c>
    </row>
    <row r="72" spans="2:34" ht="21.75">
      <c r="B72" s="49" t="s">
        <v>40</v>
      </c>
      <c r="C72" s="38">
        <v>67693.070000000007</v>
      </c>
      <c r="D72" s="49">
        <v>12.474227579223969</v>
      </c>
      <c r="E72" s="49">
        <v>47135.79</v>
      </c>
      <c r="F72" s="38">
        <v>15.512651377869613</v>
      </c>
      <c r="G72" s="49">
        <v>20557.28</v>
      </c>
      <c r="H72" s="3">
        <v>8.6082315967585217</v>
      </c>
      <c r="I72" s="49"/>
      <c r="J72" s="49" t="s">
        <v>40</v>
      </c>
      <c r="K72" s="49">
        <v>59834.84</v>
      </c>
      <c r="L72" s="49">
        <v>11.021999313681375</v>
      </c>
      <c r="M72" s="49">
        <v>38419.46</v>
      </c>
      <c r="N72" s="49">
        <v>12.39987973044955</v>
      </c>
      <c r="O72" s="3">
        <v>21415.38</v>
      </c>
      <c r="P72" s="49">
        <v>9.1899657739390932</v>
      </c>
      <c r="Q72" s="49"/>
      <c r="R72" s="49"/>
      <c r="S72" s="49" t="s">
        <v>40</v>
      </c>
      <c r="T72" s="49">
        <v>68003.539999999994</v>
      </c>
      <c r="U72" s="49">
        <v>12.571895946946698</v>
      </c>
      <c r="V72" s="3">
        <v>42951.54</v>
      </c>
      <c r="W72" s="49">
        <v>14.073271902673198</v>
      </c>
      <c r="X72" s="49">
        <v>25052</v>
      </c>
      <c r="Y72" s="49">
        <v>10.627965013241472</v>
      </c>
      <c r="Z72" s="49"/>
      <c r="AA72" s="49"/>
      <c r="AB72" s="49" t="s">
        <v>40</v>
      </c>
      <c r="AC72" s="3">
        <v>67110.16</v>
      </c>
      <c r="AD72" s="3">
        <v>12.475487333832055</v>
      </c>
      <c r="AE72" s="3">
        <v>41602.07</v>
      </c>
      <c r="AF72" s="3">
        <v>13.829450603544041</v>
      </c>
      <c r="AG72" s="3">
        <v>25508.1</v>
      </c>
      <c r="AH72" s="3">
        <v>10.757742229176968</v>
      </c>
    </row>
    <row r="73" spans="2:34" ht="21.75">
      <c r="B73" s="49" t="s">
        <v>41</v>
      </c>
      <c r="C73" s="38">
        <v>5145.33</v>
      </c>
      <c r="D73" s="49">
        <v>0.94816230657301348</v>
      </c>
      <c r="E73" s="49">
        <v>1132.8399999999999</v>
      </c>
      <c r="F73" s="38">
        <v>0.37282396215075231</v>
      </c>
      <c r="G73" s="49">
        <v>4012.49</v>
      </c>
      <c r="H73" s="3">
        <v>1.6802049298193924</v>
      </c>
      <c r="I73" s="49"/>
      <c r="J73" s="49" t="s">
        <v>41</v>
      </c>
      <c r="K73" s="49">
        <v>8538.4599999999991</v>
      </c>
      <c r="L73" s="49">
        <v>1.572844521016449</v>
      </c>
      <c r="M73" s="49">
        <v>2395.79</v>
      </c>
      <c r="N73" s="49">
        <v>0.77324116110465191</v>
      </c>
      <c r="O73" s="3">
        <v>6142.67</v>
      </c>
      <c r="P73" s="49">
        <v>2.6359993173412031</v>
      </c>
      <c r="Q73" s="49"/>
      <c r="R73" s="49"/>
      <c r="S73" s="49" t="s">
        <v>41</v>
      </c>
      <c r="T73" s="49">
        <v>5142.09</v>
      </c>
      <c r="U73" s="49">
        <v>0.95062434146568187</v>
      </c>
      <c r="V73" s="3">
        <v>1828.3</v>
      </c>
      <c r="W73" s="49">
        <v>0.59905100072447715</v>
      </c>
      <c r="X73" s="49">
        <v>3313.79</v>
      </c>
      <c r="Y73" s="49">
        <v>1.4058296415946614</v>
      </c>
      <c r="Z73" s="49"/>
      <c r="AA73" s="49"/>
      <c r="AB73" s="49" t="s">
        <v>41</v>
      </c>
      <c r="AC73" s="3">
        <v>5782.74</v>
      </c>
      <c r="AD73" s="3">
        <v>1.0749862558045453</v>
      </c>
      <c r="AE73" s="3">
        <v>2093.4299999999998</v>
      </c>
      <c r="AF73" s="3">
        <v>0.69590255429542802</v>
      </c>
      <c r="AG73" s="3">
        <v>3689.32</v>
      </c>
      <c r="AH73" s="3">
        <v>1.55592747248706</v>
      </c>
    </row>
    <row r="74" spans="2:34" ht="21.75">
      <c r="B74" s="3" t="s">
        <v>42</v>
      </c>
      <c r="C74" s="39">
        <v>3805.1</v>
      </c>
      <c r="D74" s="3">
        <v>0.70118969876392245</v>
      </c>
      <c r="E74" s="39">
        <v>1848.41</v>
      </c>
      <c r="F74" s="39">
        <v>0.60832204007544954</v>
      </c>
      <c r="G74" s="39">
        <v>1956.68</v>
      </c>
      <c r="H74" s="3">
        <v>0.81934743315971104</v>
      </c>
      <c r="J74" s="3" t="s">
        <v>42</v>
      </c>
      <c r="K74" s="3">
        <v>9319.27</v>
      </c>
      <c r="L74" s="3">
        <v>1.7166752270752532</v>
      </c>
      <c r="M74" s="3">
        <v>6436.28</v>
      </c>
      <c r="N74" s="3">
        <v>2.0773092050616491</v>
      </c>
      <c r="O74" s="3">
        <v>2882.99</v>
      </c>
      <c r="P74" s="3">
        <v>1.2371753116969517</v>
      </c>
      <c r="S74" s="3" t="s">
        <v>42</v>
      </c>
      <c r="T74" s="3">
        <v>6649.71</v>
      </c>
      <c r="U74" s="3">
        <v>1.2293398578569723</v>
      </c>
      <c r="V74" s="3">
        <v>5772.23</v>
      </c>
      <c r="W74" s="3">
        <v>1.8912980134069075</v>
      </c>
      <c r="X74" s="3">
        <v>877.48</v>
      </c>
      <c r="Y74" s="3">
        <v>0.3722587713483605</v>
      </c>
      <c r="AB74" s="3" t="s">
        <v>42</v>
      </c>
      <c r="AC74" s="3">
        <v>3007.7</v>
      </c>
      <c r="AD74" s="3">
        <v>0.55911836976646545</v>
      </c>
      <c r="AE74" s="3">
        <v>2339.08</v>
      </c>
      <c r="AF74" s="3">
        <v>0.77756206164111052</v>
      </c>
      <c r="AG74" s="3">
        <v>668.62</v>
      </c>
      <c r="AH74" s="3">
        <v>0.28198264901236486</v>
      </c>
    </row>
    <row r="75" spans="2:34" ht="21.75">
      <c r="B75" s="3" t="s">
        <v>43</v>
      </c>
      <c r="C75" s="41">
        <v>1029.17</v>
      </c>
      <c r="D75" s="3">
        <v>0.18965162604842611</v>
      </c>
      <c r="E75" s="41">
        <v>695.03</v>
      </c>
      <c r="F75" s="41">
        <v>0.22873824936764012</v>
      </c>
      <c r="G75" s="3">
        <v>334.15</v>
      </c>
      <c r="H75" s="3">
        <v>0.13992320910435913</v>
      </c>
      <c r="J75" s="3" t="s">
        <v>43</v>
      </c>
      <c r="K75" s="3">
        <v>3181.69</v>
      </c>
      <c r="L75" s="3">
        <v>0.58608972625893041</v>
      </c>
      <c r="M75" s="3">
        <v>2190.6799999999998</v>
      </c>
      <c r="N75" s="3">
        <v>0.70704191386087201</v>
      </c>
      <c r="O75" s="3">
        <v>991.01</v>
      </c>
      <c r="P75" s="3">
        <v>0.42527136953121447</v>
      </c>
      <c r="S75" s="3" t="s">
        <v>43</v>
      </c>
      <c r="T75" s="3">
        <v>4787.0600000000004</v>
      </c>
      <c r="U75" s="3">
        <v>0.88498951983662422</v>
      </c>
      <c r="V75" s="3">
        <v>3194.33</v>
      </c>
      <c r="W75" s="3">
        <v>1.0466370853493514</v>
      </c>
      <c r="X75" s="3">
        <v>1592.73</v>
      </c>
      <c r="Y75" s="3">
        <v>0.67569370571371912</v>
      </c>
      <c r="AB75" s="3" t="s">
        <v>43</v>
      </c>
      <c r="AC75" s="3">
        <v>1914.69</v>
      </c>
      <c r="AD75" s="3">
        <v>0.35593255690665754</v>
      </c>
      <c r="AE75" s="3">
        <v>976.87</v>
      </c>
      <c r="AF75" s="3">
        <v>0.32473325031865163</v>
      </c>
      <c r="AG75" s="3">
        <v>937.82</v>
      </c>
      <c r="AH75" s="3">
        <v>0.39551459408449646</v>
      </c>
    </row>
    <row r="76" spans="2:34" ht="21.75">
      <c r="C76" s="38">
        <v>303853.86</v>
      </c>
      <c r="E76" s="38"/>
      <c r="F76" s="38"/>
      <c r="G76" s="38"/>
      <c r="K76" s="3">
        <v>309837.36</v>
      </c>
      <c r="T76" s="3">
        <v>305199.39</v>
      </c>
      <c r="AC76" s="3">
        <v>300822.28999999998</v>
      </c>
    </row>
    <row r="77" spans="2:34" ht="21.75">
      <c r="C77" s="38"/>
      <c r="E77" s="38"/>
      <c r="F77" s="38"/>
      <c r="G77" s="38"/>
    </row>
    <row r="78" spans="2:34" ht="21.75">
      <c r="C78" s="38">
        <v>7802.55</v>
      </c>
      <c r="E78" s="38"/>
      <c r="F78" s="38"/>
      <c r="G78" s="38"/>
      <c r="K78" s="3">
        <v>8982.41</v>
      </c>
      <c r="T78" s="3">
        <v>10807.82</v>
      </c>
      <c r="AC78" s="3">
        <v>14628.22</v>
      </c>
    </row>
    <row r="79" spans="2:34" ht="21.75">
      <c r="C79" s="38">
        <v>32656.58</v>
      </c>
      <c r="E79" s="38"/>
      <c r="F79" s="38"/>
      <c r="G79" s="38"/>
      <c r="K79" s="3">
        <v>36936.730000000003</v>
      </c>
      <c r="T79" s="3">
        <v>35171.93</v>
      </c>
      <c r="AC79" s="3">
        <v>32976.44</v>
      </c>
    </row>
    <row r="80" spans="2:34" ht="21.75">
      <c r="C80" s="37">
        <v>64431.32</v>
      </c>
      <c r="E80" s="38"/>
      <c r="F80" s="37"/>
      <c r="G80" s="38"/>
      <c r="K80" s="3">
        <v>69090.720000000001</v>
      </c>
      <c r="T80" s="3">
        <v>68208.92</v>
      </c>
      <c r="AC80" s="3">
        <v>64415.85</v>
      </c>
    </row>
    <row r="81" spans="3:29" ht="21.75">
      <c r="C81" s="38">
        <v>51119.32</v>
      </c>
      <c r="E81" s="38"/>
      <c r="F81" s="38"/>
      <c r="G81" s="50"/>
      <c r="K81" s="3">
        <v>52642.57</v>
      </c>
      <c r="T81" s="3">
        <v>54545.53</v>
      </c>
      <c r="AC81" s="3">
        <v>55888.99</v>
      </c>
    </row>
    <row r="82" spans="3:29" ht="21.75">
      <c r="C82" s="38">
        <v>57388.619999999995</v>
      </c>
      <c r="E82" s="38"/>
      <c r="F82" s="38"/>
      <c r="G82" s="50"/>
      <c r="K82" s="3">
        <v>54130.619999999995</v>
      </c>
      <c r="T82" s="3">
        <v>52257.36</v>
      </c>
      <c r="AC82" s="3">
        <v>49406.61</v>
      </c>
    </row>
    <row r="83" spans="3:29" ht="21.75">
      <c r="C83" s="38">
        <v>41030.199999999997</v>
      </c>
      <c r="E83" s="38"/>
      <c r="F83" s="38"/>
      <c r="G83" s="51"/>
      <c r="K83" s="3">
        <v>37459.089999999997</v>
      </c>
      <c r="T83" s="3">
        <v>35411.040000000001</v>
      </c>
      <c r="AC83" s="3">
        <v>34748.949999999997</v>
      </c>
    </row>
    <row r="84" spans="3:29" ht="21.75">
      <c r="C84" s="37">
        <v>16358.42</v>
      </c>
      <c r="E84" s="37"/>
      <c r="F84" s="37"/>
      <c r="G84" s="37"/>
      <c r="K84" s="3">
        <v>16671.53</v>
      </c>
      <c r="T84" s="3">
        <v>16846.32</v>
      </c>
      <c r="AC84" s="3">
        <v>14657.66</v>
      </c>
    </row>
    <row r="85" spans="3:29" ht="21.75">
      <c r="C85" s="38">
        <v>0</v>
      </c>
      <c r="E85" s="38"/>
      <c r="F85" s="38"/>
      <c r="G85" s="38"/>
      <c r="K85" s="3">
        <v>0</v>
      </c>
      <c r="T85" s="3">
        <v>0</v>
      </c>
      <c r="AC85" s="3">
        <v>0</v>
      </c>
    </row>
    <row r="86" spans="3:29" ht="21.75">
      <c r="C86" s="38">
        <v>87912.03</v>
      </c>
      <c r="E86" s="38"/>
      <c r="F86" s="38"/>
      <c r="G86" s="38"/>
      <c r="K86" s="3">
        <v>79427.360000000001</v>
      </c>
      <c r="T86" s="3">
        <v>75241.279999999999</v>
      </c>
      <c r="AC86" s="3">
        <v>80190.23</v>
      </c>
    </row>
    <row r="87" spans="3:29" ht="21.75">
      <c r="C87" s="38">
        <v>39643.4</v>
      </c>
      <c r="E87" s="38"/>
      <c r="F87" s="38"/>
      <c r="G87" s="38"/>
      <c r="K87" s="3">
        <v>38612.11</v>
      </c>
      <c r="T87" s="3">
        <v>30461.439999999999</v>
      </c>
      <c r="AC87" s="3">
        <v>36494.730000000003</v>
      </c>
    </row>
    <row r="88" spans="3:29" ht="21.75">
      <c r="C88" s="38">
        <v>47135.79</v>
      </c>
      <c r="E88" s="38"/>
      <c r="F88" s="38"/>
      <c r="G88" s="51"/>
      <c r="K88" s="3">
        <v>38419.46</v>
      </c>
      <c r="T88" s="3">
        <v>42951.54</v>
      </c>
      <c r="AC88" s="3">
        <v>41602.07</v>
      </c>
    </row>
    <row r="89" spans="3:29" ht="21.75">
      <c r="C89" s="38">
        <v>1132.8399999999999</v>
      </c>
      <c r="E89" s="38"/>
      <c r="F89" s="38"/>
      <c r="G89" s="51"/>
      <c r="K89" s="3">
        <v>2395.79</v>
      </c>
      <c r="T89" s="3">
        <v>1828.3</v>
      </c>
      <c r="AC89" s="3">
        <v>2093.4299999999998</v>
      </c>
    </row>
    <row r="90" spans="3:29" ht="21.75">
      <c r="C90" s="39">
        <v>1848.41</v>
      </c>
      <c r="E90" s="38"/>
      <c r="F90" s="39"/>
      <c r="K90" s="3">
        <v>6436.28</v>
      </c>
      <c r="T90" s="3">
        <v>5772.23</v>
      </c>
      <c r="AC90" s="3">
        <v>2339.08</v>
      </c>
    </row>
    <row r="91" spans="3:29" ht="21.75">
      <c r="C91" s="41">
        <v>695.03</v>
      </c>
      <c r="E91" s="38"/>
      <c r="F91" s="41"/>
      <c r="K91" s="3">
        <v>2190.6799999999998</v>
      </c>
      <c r="T91" s="3">
        <v>3194.33</v>
      </c>
      <c r="AC91" s="3">
        <v>976.87</v>
      </c>
    </row>
    <row r="92" spans="3:29" ht="21.75">
      <c r="C92" s="38">
        <v>238809.56</v>
      </c>
      <c r="F92" s="38"/>
      <c r="K92" s="3">
        <v>233030.03</v>
      </c>
      <c r="T92" s="3">
        <v>235717.75</v>
      </c>
      <c r="AC92" s="3">
        <v>237113.88</v>
      </c>
    </row>
    <row r="93" spans="3:29" ht="21.75">
      <c r="C93" s="38"/>
      <c r="F93" s="38"/>
    </row>
    <row r="94" spans="3:29" ht="21.75">
      <c r="C94" s="38">
        <v>12838.23</v>
      </c>
      <c r="F94" s="38"/>
      <c r="K94" s="3">
        <v>11250.31</v>
      </c>
      <c r="T94" s="3">
        <v>14816.7</v>
      </c>
      <c r="AC94" s="3">
        <v>9987.43</v>
      </c>
    </row>
    <row r="95" spans="3:29" ht="21.75">
      <c r="C95" s="38">
        <v>39190.92</v>
      </c>
      <c r="F95" s="38"/>
      <c r="K95" s="3">
        <v>37131.269999999997</v>
      </c>
      <c r="T95" s="3">
        <v>34821.269999999997</v>
      </c>
      <c r="AC95" s="3">
        <v>33007.879999999997</v>
      </c>
    </row>
    <row r="96" spans="3:29" ht="21.75">
      <c r="C96" s="37">
        <v>49814.69</v>
      </c>
      <c r="F96" s="37"/>
      <c r="K96" s="3">
        <v>53929.93</v>
      </c>
      <c r="T96" s="3">
        <v>51534.43</v>
      </c>
      <c r="AC96" s="3">
        <v>48268.91</v>
      </c>
    </row>
    <row r="97" spans="3:29" ht="21.75">
      <c r="C97" s="38">
        <v>29160.74</v>
      </c>
      <c r="F97" s="38"/>
      <c r="K97" s="3">
        <v>30058.86</v>
      </c>
      <c r="T97" s="3">
        <v>28391.82</v>
      </c>
      <c r="AC97" s="3">
        <v>33835.800000000003</v>
      </c>
    </row>
    <row r="98" spans="3:29" ht="21.75">
      <c r="C98" s="38">
        <v>38860.1</v>
      </c>
      <c r="F98" s="38"/>
      <c r="K98" s="3">
        <v>26728.31</v>
      </c>
      <c r="T98" s="3">
        <v>34984.53</v>
      </c>
      <c r="AC98" s="3">
        <v>37141.97</v>
      </c>
    </row>
    <row r="99" spans="3:29" ht="21.75">
      <c r="C99" s="38">
        <v>32156.01</v>
      </c>
      <c r="F99" s="38"/>
      <c r="K99" s="3">
        <v>20577.34</v>
      </c>
      <c r="T99" s="3">
        <v>23292.560000000001</v>
      </c>
      <c r="AC99" s="3">
        <v>26165.53</v>
      </c>
    </row>
    <row r="100" spans="3:29" ht="21.75">
      <c r="C100" s="37">
        <v>6704.09</v>
      </c>
      <c r="F100" s="37"/>
      <c r="K100" s="3">
        <v>6150.97</v>
      </c>
      <c r="T100" s="3">
        <v>11691.97</v>
      </c>
      <c r="AC100" s="3">
        <v>10976.44</v>
      </c>
    </row>
    <row r="101" spans="3:29" ht="21.75">
      <c r="C101" s="38">
        <v>0</v>
      </c>
      <c r="F101" s="38"/>
      <c r="K101" s="3">
        <v>0</v>
      </c>
      <c r="T101" s="3">
        <v>0</v>
      </c>
      <c r="AC101" s="3">
        <v>0</v>
      </c>
    </row>
    <row r="102" spans="3:29" ht="21.75">
      <c r="C102" s="38">
        <v>66654.06</v>
      </c>
      <c r="F102" s="38"/>
      <c r="K102" s="3">
        <v>70057.36</v>
      </c>
      <c r="T102" s="3">
        <v>68698.789999999994</v>
      </c>
      <c r="AC102" s="3">
        <v>73265.47</v>
      </c>
    </row>
    <row r="103" spans="3:29" ht="21.75">
      <c r="C103" s="38">
        <v>42084.29</v>
      </c>
      <c r="F103" s="38"/>
      <c r="K103" s="3">
        <v>42499.31</v>
      </c>
      <c r="T103" s="3">
        <v>40333</v>
      </c>
      <c r="AC103" s="3">
        <v>44068.05</v>
      </c>
    </row>
    <row r="104" spans="3:29" ht="21.75">
      <c r="C104" s="38">
        <v>20557.28</v>
      </c>
      <c r="F104" s="38"/>
      <c r="K104" s="3">
        <v>21415.38</v>
      </c>
      <c r="T104" s="3">
        <v>25052</v>
      </c>
      <c r="AC104" s="3">
        <v>25508.1</v>
      </c>
    </row>
    <row r="105" spans="3:29" ht="21.75">
      <c r="C105" s="38">
        <v>4012.49</v>
      </c>
      <c r="F105" s="38"/>
      <c r="K105" s="3">
        <v>6142.67</v>
      </c>
      <c r="T105" s="3">
        <v>3313.79</v>
      </c>
      <c r="AC105" s="3">
        <v>3689.32</v>
      </c>
    </row>
    <row r="106" spans="3:29">
      <c r="C106" s="3">
        <v>1956.68</v>
      </c>
      <c r="K106" s="3">
        <v>2882.99</v>
      </c>
      <c r="T106" s="3">
        <v>877.48</v>
      </c>
      <c r="AC106" s="3">
        <v>668.62</v>
      </c>
    </row>
    <row r="107" spans="3:29">
      <c r="C107" s="3">
        <v>334.15</v>
      </c>
      <c r="K107" s="3">
        <v>991.01</v>
      </c>
      <c r="T107" s="3">
        <v>1592.73</v>
      </c>
      <c r="AC107" s="3">
        <v>937.82</v>
      </c>
    </row>
  </sheetData>
  <mergeCells count="5">
    <mergeCell ref="B3:C3"/>
    <mergeCell ref="D3:E3"/>
    <mergeCell ref="F3:G3"/>
    <mergeCell ref="H3:I3"/>
    <mergeCell ref="J3:K3"/>
  </mergeCells>
  <printOptions horizontalCentered="1"/>
  <pageMargins left="0" right="0" top="0.59055118110236227" bottom="0.24" header="0.51181102362204722" footer="0.27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rayong</dc:creator>
  <cp:lastModifiedBy>rayong</cp:lastModifiedBy>
  <dcterms:created xsi:type="dcterms:W3CDTF">2016-02-29T10:02:14Z</dcterms:created>
  <dcterms:modified xsi:type="dcterms:W3CDTF">2016-02-29T10:02:33Z</dcterms:modified>
</cp:coreProperties>
</file>