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95"/>
  </bookViews>
  <sheets>
    <sheet name="ตารางที่7" sheetId="22" r:id="rId1"/>
  </sheets>
  <definedNames>
    <definedName name="_xlnm.Print_Area" localSheetId="0">ตารางที่7!$A$1:$D$39</definedName>
  </definedNames>
  <calcPr calcId="124519"/>
</workbook>
</file>

<file path=xl/calcChain.xml><?xml version="1.0" encoding="utf-8"?>
<calcChain xmlns="http://schemas.openxmlformats.org/spreadsheetml/2006/main">
  <c r="B9" i="22"/>
  <c r="D15"/>
  <c r="C15"/>
  <c r="D11"/>
  <c r="C11"/>
  <c r="B11" l="1"/>
  <c r="B20" l="1"/>
  <c r="B19"/>
  <c r="B18"/>
  <c r="B17"/>
  <c r="B16"/>
  <c r="B14"/>
  <c r="B13"/>
  <c r="B10"/>
  <c r="B8"/>
  <c r="B7"/>
  <c r="D6" l="1"/>
  <c r="C6"/>
  <c r="B12"/>
  <c r="B15"/>
  <c r="D32" l="1"/>
  <c r="D33"/>
  <c r="D24"/>
  <c r="C28"/>
  <c r="C32"/>
  <c r="C26"/>
  <c r="C36"/>
  <c r="C25"/>
  <c r="C35"/>
  <c r="C33"/>
  <c r="C24"/>
  <c r="C23"/>
  <c r="C29"/>
  <c r="C30"/>
  <c r="C34"/>
  <c r="B6"/>
  <c r="B27" s="1"/>
  <c r="D26"/>
  <c r="D25"/>
  <c r="D28"/>
  <c r="D29"/>
  <c r="D23"/>
  <c r="D36"/>
  <c r="D27"/>
  <c r="D35"/>
  <c r="D34"/>
  <c r="D30"/>
  <c r="C31" l="1"/>
  <c r="D31"/>
  <c r="D22"/>
  <c r="C27"/>
  <c r="C22" s="1"/>
  <c r="B26"/>
  <c r="B34"/>
  <c r="B23"/>
  <c r="B32"/>
  <c r="B25"/>
  <c r="B28"/>
  <c r="B24"/>
  <c r="B29"/>
  <c r="B30"/>
  <c r="B33"/>
  <c r="B35"/>
  <c r="B36"/>
  <c r="B31" l="1"/>
  <c r="B22" s="1"/>
</calcChain>
</file>

<file path=xl/sharedStrings.xml><?xml version="1.0" encoding="utf-8"?>
<sst xmlns="http://schemas.openxmlformats.org/spreadsheetml/2006/main" count="40" uniqueCount="25">
  <si>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</si>
  <si>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</si>
  <si>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</si>
  <si>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</si>
  <si>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</si>
  <si>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</si>
  <si>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</si>
  <si>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</si>
  <si>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</si>
  <si>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</si>
  <si>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</si>
  <si>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</si>
  <si>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</si>
  <si>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</si>
  <si>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</si>
  <si>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</si>
  <si>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</si>
  <si>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</si>
  <si>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</si>
  <si>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</si>
  <si>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</si>
  <si>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</si>
  <si>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</si>
  <si>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เดือนกรกฏาคม พ.ศ. 2557</t>
  </si>
  <si>
    <t xml:space="preserve">                     เดือนกรกฏาคม พ.ศ. 2557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</si>
</sst>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4" fillId="0" borderId="2" xfId="3" applyNumberFormat="1" applyFont="1" applyBorder="1" applyAlignment="1">
      <alignment horizontal="right" vertical="center"/>
    </xf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39"/>
  <sheetViews>
    <sheetView showGridLines="0" tabSelected="1" view="pageBreakPreview" topLeftCell="A25" zoomScale="90" zoomScaleNormal="75" zoomScaleSheetLayoutView="90" workbookViewId="0">
      <selection activeCell="H36" sqref="H36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3.25">
      <c r="A1" s="3" t="s">
        <v>21</v>
      </c>
      <c r="B1" s="4"/>
      <c r="C1" s="4"/>
      <c r="D1" s="4"/>
    </row>
    <row r="2" spans="1:6" s="1" customFormat="1" ht="23.25">
      <c r="A2" s="2" t="s">
        <v>23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3.25">
      <c r="A5" s="29"/>
      <c r="B5" s="33" t="s">
        <v>20</v>
      </c>
      <c r="C5" s="33"/>
      <c r="D5" s="33"/>
    </row>
    <row r="6" spans="1:6" s="8" customFormat="1" ht="21" customHeight="1">
      <c r="A6" s="28" t="s">
        <v>3</v>
      </c>
      <c r="B6" s="30">
        <f>SUM(C6:D6)</f>
        <v>316676</v>
      </c>
      <c r="C6" s="31">
        <f>C7+C8+C9+C10+C11+C15+C20</f>
        <v>172675</v>
      </c>
      <c r="D6" s="26">
        <f>D7+D8+D9+D10+D11+D15+D20</f>
        <v>144001</v>
      </c>
    </row>
    <row r="7" spans="1:6" s="11" customFormat="1" ht="24.95" customHeight="1">
      <c r="A7" s="14" t="s">
        <v>7</v>
      </c>
      <c r="B7" s="15">
        <f>SUM(C7:D7)</f>
        <v>4458</v>
      </c>
      <c r="C7" s="16">
        <v>2101</v>
      </c>
      <c r="D7" s="16">
        <v>2357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99355</v>
      </c>
      <c r="C8" s="16">
        <v>52853</v>
      </c>
      <c r="D8" s="16">
        <v>46502</v>
      </c>
      <c r="F8" s="10"/>
    </row>
    <row r="9" spans="1:6" s="11" customFormat="1" ht="24.95" customHeight="1">
      <c r="A9" s="12" t="s">
        <v>8</v>
      </c>
      <c r="B9" s="15">
        <f t="shared" si="0"/>
        <v>106820</v>
      </c>
      <c r="C9" s="16">
        <v>54828</v>
      </c>
      <c r="D9" s="16">
        <v>51992</v>
      </c>
      <c r="F9" s="10"/>
    </row>
    <row r="10" spans="1:6" s="11" customFormat="1" ht="24.95" customHeight="1">
      <c r="A10" s="12" t="s">
        <v>9</v>
      </c>
      <c r="B10" s="15">
        <f t="shared" si="0"/>
        <v>51880</v>
      </c>
      <c r="C10" s="16">
        <v>32743</v>
      </c>
      <c r="D10" s="16">
        <v>19137</v>
      </c>
    </row>
    <row r="11" spans="1:6" ht="24.95" customHeight="1">
      <c r="A11" s="4" t="s">
        <v>10</v>
      </c>
      <c r="B11" s="15">
        <f t="shared" si="0"/>
        <v>30603</v>
      </c>
      <c r="C11" s="17">
        <f>C12+C13+C14</f>
        <v>20115</v>
      </c>
      <c r="D11" s="17">
        <f>D12+D13+D14</f>
        <v>10488</v>
      </c>
    </row>
    <row r="12" spans="1:6" ht="24.95" customHeight="1">
      <c r="A12" s="18" t="s">
        <v>11</v>
      </c>
      <c r="B12" s="15">
        <f t="shared" si="0"/>
        <v>27095</v>
      </c>
      <c r="C12" s="16">
        <v>17721</v>
      </c>
      <c r="D12" s="16">
        <v>9374</v>
      </c>
    </row>
    <row r="13" spans="1:6" ht="24.95" customHeight="1">
      <c r="A13" s="18" t="s">
        <v>12</v>
      </c>
      <c r="B13" s="15">
        <f t="shared" si="0"/>
        <v>3508</v>
      </c>
      <c r="C13" s="16">
        <v>2394</v>
      </c>
      <c r="D13" s="16">
        <v>1114</v>
      </c>
    </row>
    <row r="14" spans="1:6" ht="24.95" customHeight="1">
      <c r="A14" s="19" t="s">
        <v>19</v>
      </c>
      <c r="B14" s="15">
        <f t="shared" si="0"/>
        <v>0</v>
      </c>
      <c r="C14" s="15">
        <v>0</v>
      </c>
      <c r="D14" s="15">
        <v>0</v>
      </c>
    </row>
    <row r="15" spans="1:6" ht="24.95" customHeight="1">
      <c r="A15" s="4" t="s">
        <v>13</v>
      </c>
      <c r="B15" s="15">
        <f t="shared" si="0"/>
        <v>23560</v>
      </c>
      <c r="C15" s="17">
        <f>C16+C17+C18</f>
        <v>10035</v>
      </c>
      <c r="D15" s="17">
        <f>D16+D17+D18</f>
        <v>13525</v>
      </c>
    </row>
    <row r="16" spans="1:6" s="11" customFormat="1" ht="24.95" customHeight="1">
      <c r="A16" s="19" t="s">
        <v>14</v>
      </c>
      <c r="B16" s="15">
        <f t="shared" si="0"/>
        <v>9419</v>
      </c>
      <c r="C16" s="15">
        <v>4267</v>
      </c>
      <c r="D16" s="15">
        <v>5152</v>
      </c>
    </row>
    <row r="17" spans="1:4" s="11" customFormat="1" ht="24.95" customHeight="1">
      <c r="A17" s="19" t="s">
        <v>15</v>
      </c>
      <c r="B17" s="15">
        <f t="shared" si="0"/>
        <v>7967</v>
      </c>
      <c r="C17" s="15">
        <v>3283</v>
      </c>
      <c r="D17" s="15">
        <v>4684</v>
      </c>
    </row>
    <row r="18" spans="1:4" s="11" customFormat="1" ht="24.95" customHeight="1">
      <c r="A18" s="19" t="s">
        <v>16</v>
      </c>
      <c r="B18" s="15">
        <f t="shared" si="0"/>
        <v>6174</v>
      </c>
      <c r="C18" s="15">
        <v>2485</v>
      </c>
      <c r="D18" s="15">
        <v>3689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0</v>
      </c>
      <c r="C20" s="20">
        <v>0</v>
      </c>
      <c r="D20" s="20">
        <v>0</v>
      </c>
    </row>
    <row r="21" spans="1:4" ht="23.25">
      <c r="B21" s="34" t="s">
        <v>4</v>
      </c>
      <c r="C21" s="34"/>
      <c r="D21" s="34"/>
    </row>
    <row r="22" spans="1:4" ht="18.75" customHeight="1">
      <c r="A22" s="7" t="s">
        <v>3</v>
      </c>
      <c r="B22" s="21">
        <f>SUM(B23:B27,B31)</f>
        <v>100</v>
      </c>
      <c r="C22" s="21">
        <f>SUM(C23:C27,C31)</f>
        <v>100</v>
      </c>
      <c r="D22" s="21">
        <f>SUM(D23:D27,D31)</f>
        <v>99.98</v>
      </c>
    </row>
    <row r="23" spans="1:4" ht="24.95" customHeight="1">
      <c r="A23" s="14" t="s">
        <v>7</v>
      </c>
      <c r="B23" s="22">
        <f>+B7/$B$6*100</f>
        <v>1.4077479821647361</v>
      </c>
      <c r="C23" s="22">
        <f t="shared" ref="C23:C36" si="1">+C7/$C$6*100</f>
        <v>1.2167366439843637</v>
      </c>
      <c r="D23" s="22">
        <f>+D7/$D$6*100</f>
        <v>1.6367941889292434</v>
      </c>
    </row>
    <row r="24" spans="1:4" ht="24.95" customHeight="1">
      <c r="A24" s="4" t="s">
        <v>6</v>
      </c>
      <c r="B24" s="22">
        <f t="shared" ref="B24:B30" si="2">+B8/$B$6*100</f>
        <v>31.374338440551224</v>
      </c>
      <c r="C24" s="22">
        <f t="shared" si="1"/>
        <v>30.608368321992181</v>
      </c>
      <c r="D24" s="22">
        <f>+D8/$D$6*100</f>
        <v>32.292831299782641</v>
      </c>
    </row>
    <row r="25" spans="1:4" ht="24.95" customHeight="1">
      <c r="A25" s="12" t="s">
        <v>8</v>
      </c>
      <c r="B25" s="22">
        <f t="shared" si="2"/>
        <v>33.731637383319232</v>
      </c>
      <c r="C25" s="22">
        <f>+C9/$C$6*100</f>
        <v>31.752135514695233</v>
      </c>
      <c r="D25" s="22">
        <f>+D9/$D$6*100</f>
        <v>36.105304824272054</v>
      </c>
    </row>
    <row r="26" spans="1:4" ht="24.95" customHeight="1">
      <c r="A26" s="12" t="s">
        <v>9</v>
      </c>
      <c r="B26" s="22">
        <f>+B10/$B$6*100</f>
        <v>16.382675036946278</v>
      </c>
      <c r="C26" s="22">
        <f>+C10/$C$6*100</f>
        <v>18.962212248443606</v>
      </c>
      <c r="D26" s="22">
        <f t="shared" ref="D26:D36" si="3">+D10/$D$6*100</f>
        <v>13.289491045201075</v>
      </c>
    </row>
    <row r="27" spans="1:4" ht="24.95" customHeight="1">
      <c r="A27" s="4" t="s">
        <v>10</v>
      </c>
      <c r="B27" s="22">
        <f>+B11/$B$6*100</f>
        <v>9.6638204347661336</v>
      </c>
      <c r="C27" s="22">
        <f>SUM(C28:C30)</f>
        <v>11.649051686694657</v>
      </c>
      <c r="D27" s="22">
        <f t="shared" si="3"/>
        <v>7.2832827549808687</v>
      </c>
    </row>
    <row r="28" spans="1:4" ht="24.95" customHeight="1">
      <c r="A28" s="18" t="s">
        <v>11</v>
      </c>
      <c r="B28" s="22">
        <f t="shared" si="2"/>
        <v>8.5560636107567358</v>
      </c>
      <c r="C28" s="22">
        <f>(+C12/$C$6*100)</f>
        <v>10.26263211234979</v>
      </c>
      <c r="D28" s="22">
        <f t="shared" si="3"/>
        <v>6.5096770161318318</v>
      </c>
    </row>
    <row r="29" spans="1:4" ht="24.95" customHeight="1">
      <c r="A29" s="18" t="s">
        <v>12</v>
      </c>
      <c r="B29" s="22">
        <f t="shared" si="2"/>
        <v>1.1077568240093976</v>
      </c>
      <c r="C29" s="22">
        <f t="shared" si="1"/>
        <v>1.3864195743448675</v>
      </c>
      <c r="D29" s="22">
        <f>+D13/$D$6*100</f>
        <v>0.77360573884903583</v>
      </c>
    </row>
    <row r="30" spans="1:4" ht="24.95" customHeight="1">
      <c r="A30" s="19" t="s">
        <v>19</v>
      </c>
      <c r="B30" s="22">
        <f t="shared" si="2"/>
        <v>0</v>
      </c>
      <c r="C30" s="22">
        <f t="shared" si="1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7.4397807222523964</v>
      </c>
      <c r="C31" s="22">
        <f>SUM(C32:C34)</f>
        <v>5.8114955841899523</v>
      </c>
      <c r="D31" s="22">
        <f>SUM(D32:D34)</f>
        <v>9.3722958868341202</v>
      </c>
    </row>
    <row r="32" spans="1:4" ht="24.95" customHeight="1">
      <c r="A32" s="19" t="s">
        <v>14</v>
      </c>
      <c r="B32" s="22">
        <f>+B16/$B$6*100</f>
        <v>2.9743333880685623</v>
      </c>
      <c r="C32" s="22">
        <f>+C16/$C$6*100</f>
        <v>2.4711162588678155</v>
      </c>
      <c r="D32" s="22">
        <f>+D16/$D$6*100</f>
        <v>3.577752932271304</v>
      </c>
    </row>
    <row r="33" spans="1:4" ht="24.95" customHeight="1">
      <c r="A33" s="19" t="s">
        <v>15</v>
      </c>
      <c r="B33" s="22">
        <f>+B17/$B$6*100</f>
        <v>2.5158205863406131</v>
      </c>
      <c r="C33" s="22">
        <f t="shared" si="1"/>
        <v>1.9012595917185464</v>
      </c>
      <c r="D33" s="22">
        <f>+D17/$D$6*100-0.02</f>
        <v>3.2327551892000752</v>
      </c>
    </row>
    <row r="34" spans="1:4" ht="24.95" customHeight="1">
      <c r="A34" s="19" t="s">
        <v>16</v>
      </c>
      <c r="B34" s="22">
        <f>+B18/$B$6*100</f>
        <v>1.9496267478432214</v>
      </c>
      <c r="C34" s="22">
        <f t="shared" si="1"/>
        <v>1.4391197336035906</v>
      </c>
      <c r="D34" s="22">
        <f>+D18/$D$6*100</f>
        <v>2.5617877653627406</v>
      </c>
    </row>
    <row r="35" spans="1:4" ht="24.95" customHeight="1">
      <c r="A35" s="18" t="s">
        <v>17</v>
      </c>
      <c r="B35" s="25">
        <f>+B19/$B$6*100</f>
        <v>0</v>
      </c>
      <c r="C35" s="22">
        <f t="shared" si="1"/>
        <v>0</v>
      </c>
      <c r="D35" s="22">
        <f t="shared" si="3"/>
        <v>0</v>
      </c>
    </row>
    <row r="36" spans="1:4" ht="24.95" customHeight="1">
      <c r="A36" s="23" t="s">
        <v>18</v>
      </c>
      <c r="B36" s="27">
        <f>+B20/$B$6*100</f>
        <v>0</v>
      </c>
      <c r="C36" s="24">
        <f t="shared" si="1"/>
        <v>0</v>
      </c>
      <c r="D36" s="24">
        <f t="shared" si="3"/>
        <v>0</v>
      </c>
    </row>
    <row r="37" spans="1:4" ht="8.25" customHeight="1">
      <c r="B37" s="13"/>
      <c r="C37" s="13"/>
      <c r="D37" s="13"/>
    </row>
    <row r="38" spans="1:4" s="32" customFormat="1" ht="21.75">
      <c r="A38" s="32" t="s">
        <v>22</v>
      </c>
    </row>
    <row r="39" spans="1:4" s="32" customFormat="1" ht="21.75">
      <c r="A39" s="32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2015-11-27T08:56:34Z</cp:lastPrinted>
  <dcterms:created xsi:type="dcterms:W3CDTF">2000-11-20T04:06:35Z</dcterms:created>
  <dcterms:modified xsi:type="dcterms:W3CDTF">2015-11-27T09:05:15Z</dcterms:modified>
</cp:coreProperties>
</file>