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9875" windowHeight="7710"/>
  </bookViews>
  <sheets>
    <sheet name="ตารางที่7" sheetId="1" r:id="rId1"/>
  </sheets>
  <definedNames>
    <definedName name="_xlnm.Print_Area" localSheetId="0">ตารางที่7!$A$1:$D$37</definedName>
  </definedNames>
  <calcPr calcId="125725"/>
</workbook>
</file>

<file path=xl/calcChain.xml><?xml version="1.0" encoding="utf-8"?>
<calcChain xmlns="http://schemas.openxmlformats.org/spreadsheetml/2006/main">
  <c r="B7" i="1"/>
  <c r="B8"/>
  <c r="B9"/>
  <c r="D9"/>
  <c r="D6" s="1"/>
  <c r="B10"/>
  <c r="C11"/>
  <c r="C6" s="1"/>
  <c r="D11"/>
  <c r="B12"/>
  <c r="B13"/>
  <c r="B14"/>
  <c r="C15"/>
  <c r="B15" s="1"/>
  <c r="D15"/>
  <c r="B16"/>
  <c r="B17"/>
  <c r="B18"/>
  <c r="B19"/>
  <c r="B20"/>
  <c r="D23" l="1"/>
  <c r="D25"/>
  <c r="H25" s="1"/>
  <c r="D27"/>
  <c r="D29"/>
  <c r="H29" s="1"/>
  <c r="D33"/>
  <c r="H33" s="1"/>
  <c r="D35"/>
  <c r="H35" s="1"/>
  <c r="D24"/>
  <c r="H24" s="1"/>
  <c r="D26"/>
  <c r="H26" s="1"/>
  <c r="D28"/>
  <c r="H28" s="1"/>
  <c r="D30"/>
  <c r="H30" s="1"/>
  <c r="D32"/>
  <c r="D34"/>
  <c r="H34" s="1"/>
  <c r="D36"/>
  <c r="H36" s="1"/>
  <c r="C23"/>
  <c r="C25"/>
  <c r="G25" s="1"/>
  <c r="C27"/>
  <c r="C29"/>
  <c r="G29" s="1"/>
  <c r="C33"/>
  <c r="G33" s="1"/>
  <c r="C35"/>
  <c r="G35" s="1"/>
  <c r="B6"/>
  <c r="C24"/>
  <c r="G24" s="1"/>
  <c r="C26"/>
  <c r="G26" s="1"/>
  <c r="C28"/>
  <c r="G28" s="1"/>
  <c r="C30"/>
  <c r="G30" s="1"/>
  <c r="C32"/>
  <c r="C34"/>
  <c r="G34" s="1"/>
  <c r="C36"/>
  <c r="G36" s="1"/>
  <c r="B28"/>
  <c r="B23"/>
  <c r="B11"/>
  <c r="F23" l="1"/>
  <c r="F28"/>
  <c r="B27"/>
  <c r="B25"/>
  <c r="F25" s="1"/>
  <c r="B29"/>
  <c r="F29" s="1"/>
  <c r="B33"/>
  <c r="F33" s="1"/>
  <c r="B35"/>
  <c r="F35" s="1"/>
  <c r="G32"/>
  <c r="G31" s="1"/>
  <c r="C31"/>
  <c r="H23"/>
  <c r="D22"/>
  <c r="G23"/>
  <c r="C22"/>
  <c r="D31"/>
  <c r="H32"/>
  <c r="H31" s="1"/>
  <c r="B30"/>
  <c r="F30" s="1"/>
  <c r="B36"/>
  <c r="F36" s="1"/>
  <c r="H27"/>
  <c r="B24"/>
  <c r="F24" s="1"/>
  <c r="B32"/>
  <c r="B34"/>
  <c r="F34" s="1"/>
  <c r="B26"/>
  <c r="F26" s="1"/>
  <c r="G27"/>
  <c r="F32" l="1"/>
  <c r="F31" s="1"/>
  <c r="B31"/>
  <c r="G22"/>
  <c r="B22"/>
  <c r="F22"/>
  <c r="H22"/>
  <c r="F27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<sst xmlns="http://schemas.openxmlformats.org/spreadsheetml/2006/main" count="38" uniqueCount="23">
  <si>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</si>
  <si>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</si>
  <si>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</si>
  <si>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</si>
  <si>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</si>
  <si>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</si>
  <si>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</si>
  <si>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</si>
  <si>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</si>
  <si>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</si>
  <si>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</si>
  <si>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</si>
  <si>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</si>
  <si>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</si>
  <si>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</si>
  <si>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</si>
  <si>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</si>
  <si>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หญิง</t>
  </si>
  <si>
    <t>ชาย</t>
  </si>
  <si>
    <t>รวม</t>
  </si>
  <si>
    <t>ระดับการศึกษาที่สำเร็จ</t>
  </si>
  <si>
    <t xml:space="preserve">               ไตรมาสที่ 2 พ.ศ. 2557</t>
  </si>
  <si>
    <t xml:space="preserve">ตารางที่ 7  จำนวน และร้อยละของผู้มีงานทำ จำแนกตามระดับการศึกษาที่สำเร็จ และเพศ 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</si>
</sst>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_-;_-@_-"/>
    <numFmt numFmtId="189" formatCode="_-* #,##0.000_-;\-* #,##0.000_-;_-* &quot;-&quot;_-;_-@_-"/>
    <numFmt numFmtId="190" formatCode="#,##0.0"/>
    <numFmt numFmtId="191" formatCode="_-* #,##0.0000_-;\-* #,##0.0000_-;_-* &quot;-&quot;_-;_-@_-"/>
  </numFmts>
  <fonts count="5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1" applyFont="1"/>
    <xf numFmtId="187" fontId="2" fillId="0" borderId="0" xfId="1" applyNumberFormat="1" applyFont="1"/>
    <xf numFmtId="188" fontId="2" fillId="0" borderId="1" xfId="1" applyNumberFormat="1" applyFont="1" applyBorder="1" applyAlignment="1">
      <alignment horizontal="right" vertical="center"/>
    </xf>
    <xf numFmtId="189" fontId="2" fillId="0" borderId="1" xfId="1" applyNumberFormat="1" applyFont="1" applyBorder="1" applyAlignment="1">
      <alignment horizontal="right" vertical="center"/>
    </xf>
    <xf numFmtId="0" fontId="2" fillId="0" borderId="1" xfId="1" applyFont="1" applyBorder="1" applyAlignment="1" applyProtection="1">
      <alignment horizontal="left" vertical="center"/>
    </xf>
    <xf numFmtId="188" fontId="2" fillId="0" borderId="0" xfId="1" applyNumberFormat="1" applyFont="1" applyBorder="1" applyAlignment="1">
      <alignment horizontal="right" vertical="center"/>
    </xf>
    <xf numFmtId="189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 applyProtection="1">
      <alignment horizontal="left" vertical="center"/>
    </xf>
    <xf numFmtId="190" fontId="2" fillId="0" borderId="0" xfId="1" applyNumberFormat="1" applyFont="1" applyBorder="1" applyAlignment="1" applyProtection="1">
      <alignment horizontal="left" vertical="center"/>
    </xf>
    <xf numFmtId="191" fontId="2" fillId="0" borderId="0" xfId="1" applyNumberFormat="1" applyFont="1" applyBorder="1" applyAlignment="1">
      <alignment horizontal="right" vertical="center"/>
    </xf>
    <xf numFmtId="0" fontId="2" fillId="0" borderId="0" xfId="1" applyFont="1" applyAlignment="1" applyProtection="1">
      <alignment horizontal="left" vertical="center"/>
    </xf>
    <xf numFmtId="0" fontId="3" fillId="0" borderId="0" xfId="1" applyFont="1" applyBorder="1" applyAlignment="1">
      <alignment vertical="center"/>
    </xf>
    <xf numFmtId="188" fontId="4" fillId="0" borderId="0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41" fontId="2" fillId="0" borderId="0" xfId="1" applyNumberFormat="1" applyFont="1" applyBorder="1" applyAlignment="1">
      <alignment horizontal="right"/>
    </xf>
    <xf numFmtId="41" fontId="2" fillId="0" borderId="0" xfId="1" applyNumberFormat="1" applyFont="1" applyAlignment="1">
      <alignment horizontal="right"/>
    </xf>
    <xf numFmtId="41" fontId="2" fillId="0" borderId="0" xfId="1" applyNumberFormat="1" applyFont="1" applyAlignment="1">
      <alignment horizontal="right" vertical="center"/>
    </xf>
    <xf numFmtId="41" fontId="3" fillId="0" borderId="0" xfId="1" applyNumberFormat="1" applyFont="1" applyAlignment="1">
      <alignment horizontal="right"/>
    </xf>
    <xf numFmtId="41" fontId="3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41" fontId="4" fillId="0" borderId="0" xfId="1" applyNumberFormat="1" applyFont="1" applyBorder="1" applyAlignment="1">
      <alignment horizontal="right"/>
    </xf>
    <xf numFmtId="41" fontId="4" fillId="0" borderId="0" xfId="1" applyNumberFormat="1" applyFont="1" applyAlignment="1">
      <alignment horizontal="right"/>
    </xf>
    <xf numFmtId="0" fontId="4" fillId="0" borderId="0" xfId="1" applyFont="1" applyAlignment="1">
      <alignment horizontal="center" vertical="center"/>
    </xf>
    <xf numFmtId="0" fontId="4" fillId="0" borderId="0" xfId="1" applyFon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right" vertical="center"/>
    </xf>
    <xf numFmtId="0" fontId="4" fillId="0" borderId="3" xfId="1" applyFont="1" applyBorder="1" applyAlignment="1">
      <alignment horizontal="center" vertical="center"/>
    </xf>
  </cellXfs>
  <cellStyles count="7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38"/>
  <sheetViews>
    <sheetView showGridLines="0" tabSelected="1" view="pageBreakPreview" zoomScale="80" zoomScaleNormal="75" zoomScaleSheetLayoutView="80" workbookViewId="0"/>
  </sheetViews>
  <sheetFormatPr defaultRowHeight="30.75" customHeight="1"/>
  <cols>
    <col min="1" max="1" width="35.375" style="1" customWidth="1"/>
    <col min="2" max="4" width="19" style="1" customWidth="1"/>
    <col min="5" max="5" width="9" style="1"/>
    <col min="6" max="6" width="8.625" style="1" bestFit="1" customWidth="1"/>
    <col min="7" max="16384" width="9" style="1"/>
  </cols>
  <sheetData>
    <row r="1" spans="1:9" s="28" customFormat="1" ht="27.75">
      <c r="A1" s="28" t="s">
        <v>22</v>
      </c>
      <c r="B1" s="1"/>
      <c r="C1" s="1"/>
      <c r="D1" s="1"/>
    </row>
    <row r="2" spans="1:9" s="28" customFormat="1" ht="27.75" customHeight="1">
      <c r="A2" s="28" t="s">
        <v>21</v>
      </c>
      <c r="B2" s="1"/>
      <c r="C2" s="1"/>
      <c r="D2" s="1"/>
    </row>
    <row r="3" spans="1:9" ht="9" customHeight="1">
      <c r="A3" s="28"/>
    </row>
    <row r="4" spans="1:9" s="28" customFormat="1" ht="26.1" customHeight="1">
      <c r="A4" s="31" t="s">
        <v>20</v>
      </c>
      <c r="B4" s="30" t="s">
        <v>19</v>
      </c>
      <c r="C4" s="30" t="s">
        <v>18</v>
      </c>
      <c r="D4" s="30" t="s">
        <v>17</v>
      </c>
    </row>
    <row r="5" spans="1:9" s="28" customFormat="1" ht="27.75">
      <c r="B5" s="29" t="s">
        <v>16</v>
      </c>
      <c r="C5" s="29"/>
      <c r="D5" s="29"/>
    </row>
    <row r="6" spans="1:9" s="24" customFormat="1" ht="21" customHeight="1">
      <c r="A6" s="27" t="s">
        <v>14</v>
      </c>
      <c r="B6" s="26">
        <f>SUM(C6:D6)</f>
        <v>313565</v>
      </c>
      <c r="C6" s="25">
        <f>C7+C8+C9+C10+C11+C15+C20</f>
        <v>172297</v>
      </c>
      <c r="D6" s="25">
        <f>D7+D8+D9+D10+D11+D15+D20</f>
        <v>141268</v>
      </c>
    </row>
    <row r="7" spans="1:9" s="16" customFormat="1" ht="24.95" customHeight="1">
      <c r="A7" s="12" t="s">
        <v>13</v>
      </c>
      <c r="B7" s="18">
        <f>SUM(C7:D7)</f>
        <v>3029</v>
      </c>
      <c r="C7" s="20">
        <v>1361</v>
      </c>
      <c r="D7" s="20">
        <v>1668</v>
      </c>
      <c r="E7" s="23"/>
      <c r="F7" s="23"/>
      <c r="G7" s="23"/>
      <c r="H7" s="23"/>
      <c r="I7" s="23"/>
    </row>
    <row r="8" spans="1:9" s="16" customFormat="1" ht="24.95" customHeight="1">
      <c r="A8" s="1" t="s">
        <v>12</v>
      </c>
      <c r="B8" s="18">
        <f>SUM(C8:D8)</f>
        <v>95916</v>
      </c>
      <c r="C8" s="20">
        <v>50505</v>
      </c>
      <c r="D8" s="20">
        <v>45411</v>
      </c>
      <c r="H8" s="22"/>
      <c r="I8" s="22"/>
    </row>
    <row r="9" spans="1:9" s="16" customFormat="1" ht="24.95" customHeight="1">
      <c r="A9" s="11" t="s">
        <v>11</v>
      </c>
      <c r="B9" s="18">
        <f>SUM(C9:D9)</f>
        <v>101086</v>
      </c>
      <c r="C9" s="20">
        <v>51855</v>
      </c>
      <c r="D9" s="20">
        <f>49232-1</f>
        <v>49231</v>
      </c>
      <c r="H9" s="22"/>
      <c r="I9" s="22"/>
    </row>
    <row r="10" spans="1:9" s="16" customFormat="1" ht="24.95" customHeight="1">
      <c r="A10" s="11" t="s">
        <v>10</v>
      </c>
      <c r="B10" s="18">
        <f>SUM(C10:D10)</f>
        <v>54931</v>
      </c>
      <c r="C10" s="20">
        <v>36359</v>
      </c>
      <c r="D10" s="20">
        <v>18572</v>
      </c>
    </row>
    <row r="11" spans="1:9" ht="24.95" customHeight="1">
      <c r="A11" s="1" t="s">
        <v>9</v>
      </c>
      <c r="B11" s="19">
        <f>SUM(B12:B14)</f>
        <v>37212</v>
      </c>
      <c r="C11" s="21">
        <f>SUM(C12:C14)</f>
        <v>22108</v>
      </c>
      <c r="D11" s="21">
        <f>SUM(D12:D14)</f>
        <v>15104</v>
      </c>
    </row>
    <row r="12" spans="1:9" ht="24.95" customHeight="1">
      <c r="A12" s="8" t="s">
        <v>8</v>
      </c>
      <c r="B12" s="18">
        <f>SUM(C12:D12)</f>
        <v>32096</v>
      </c>
      <c r="C12" s="20">
        <v>19183</v>
      </c>
      <c r="D12" s="20">
        <v>12913</v>
      </c>
    </row>
    <row r="13" spans="1:9" ht="24.95" customHeight="1">
      <c r="A13" s="8" t="s">
        <v>7</v>
      </c>
      <c r="B13" s="18">
        <f>SUM(C13:D13)</f>
        <v>5116</v>
      </c>
      <c r="C13" s="20">
        <v>2925</v>
      </c>
      <c r="D13" s="20">
        <v>2191</v>
      </c>
    </row>
    <row r="14" spans="1:9" ht="24.95" customHeight="1">
      <c r="A14" s="9" t="s">
        <v>6</v>
      </c>
      <c r="B14" s="18">
        <f>SUM(C14:D14)</f>
        <v>0</v>
      </c>
      <c r="C14" s="18">
        <v>0</v>
      </c>
      <c r="D14" s="18">
        <v>0</v>
      </c>
    </row>
    <row r="15" spans="1:9" ht="24.95" customHeight="1">
      <c r="A15" s="1" t="s">
        <v>5</v>
      </c>
      <c r="B15" s="18">
        <f>SUM(C15:D15)</f>
        <v>21391</v>
      </c>
      <c r="C15" s="19">
        <f>C16+C17+C18</f>
        <v>10109</v>
      </c>
      <c r="D15" s="19">
        <f>D16+D17+D18</f>
        <v>11282</v>
      </c>
    </row>
    <row r="16" spans="1:9" s="16" customFormat="1" ht="24.95" customHeight="1">
      <c r="A16" s="9" t="s">
        <v>4</v>
      </c>
      <c r="B16" s="18">
        <f>SUM(C16:D16)</f>
        <v>10417</v>
      </c>
      <c r="C16" s="18">
        <v>5486</v>
      </c>
      <c r="D16" s="18">
        <v>4931</v>
      </c>
    </row>
    <row r="17" spans="1:8" s="16" customFormat="1" ht="24.95" customHeight="1">
      <c r="A17" s="9" t="s">
        <v>3</v>
      </c>
      <c r="B17" s="18">
        <f>SUM(C17:D17)</f>
        <v>5912</v>
      </c>
      <c r="C17" s="18">
        <v>2494</v>
      </c>
      <c r="D17" s="18">
        <v>3418</v>
      </c>
    </row>
    <row r="18" spans="1:8" s="16" customFormat="1" ht="24.95" customHeight="1">
      <c r="A18" s="9" t="s">
        <v>2</v>
      </c>
      <c r="B18" s="18">
        <f>SUM(C18:D18)</f>
        <v>5062</v>
      </c>
      <c r="C18" s="18">
        <v>2129</v>
      </c>
      <c r="D18" s="18">
        <v>2933</v>
      </c>
    </row>
    <row r="19" spans="1:8" s="16" customFormat="1" ht="24.95" customHeight="1">
      <c r="A19" s="8" t="s">
        <v>1</v>
      </c>
      <c r="B19" s="18">
        <f>SUM(C19:D19)</f>
        <v>0</v>
      </c>
      <c r="C19" s="17">
        <v>0</v>
      </c>
      <c r="D19" s="17">
        <v>0</v>
      </c>
    </row>
    <row r="20" spans="1:8" s="16" customFormat="1" ht="24.95" customHeight="1">
      <c r="A20" s="8" t="s">
        <v>0</v>
      </c>
      <c r="B20" s="18">
        <f>SUM(C20:D20)</f>
        <v>0</v>
      </c>
      <c r="C20" s="17">
        <v>0</v>
      </c>
      <c r="D20" s="17">
        <v>0</v>
      </c>
    </row>
    <row r="21" spans="1:8" ht="27.75">
      <c r="B21" s="15" t="s">
        <v>15</v>
      </c>
      <c r="C21" s="15"/>
      <c r="D21" s="15"/>
      <c r="F21" s="2"/>
      <c r="G21" s="2"/>
      <c r="H21" s="2"/>
    </row>
    <row r="22" spans="1:8" ht="18.75" customHeight="1">
      <c r="A22" s="14" t="s">
        <v>14</v>
      </c>
      <c r="B22" s="13">
        <f>SUM(B23:B27,B31)</f>
        <v>100.02</v>
      </c>
      <c r="C22" s="13">
        <f>SUM(C23:C27,C31)</f>
        <v>100.01000000000002</v>
      </c>
      <c r="D22" s="13">
        <f>SUM(D23:D27,D31)</f>
        <v>100.00999999999999</v>
      </c>
      <c r="F22" s="2">
        <f>SUM(F23:F27,F31,F35:F36)</f>
        <v>100.00000000000001</v>
      </c>
      <c r="G22" s="2">
        <f>SUM(G23:G27,G31,G35:G36)</f>
        <v>100.00000000000001</v>
      </c>
      <c r="H22" s="2">
        <f>SUM(H23:H27,H31,H35:H36)</f>
        <v>100</v>
      </c>
    </row>
    <row r="23" spans="1:8" ht="24.95" customHeight="1">
      <c r="A23" s="12" t="s">
        <v>13</v>
      </c>
      <c r="B23" s="6">
        <f>+B7/$B$6*100</f>
        <v>0.96598791319184218</v>
      </c>
      <c r="C23" s="6">
        <f>+C7/$C$6*100</f>
        <v>0.78991508848093706</v>
      </c>
      <c r="D23" s="6">
        <f>+D7/$D$6*100</f>
        <v>1.1807344904720107</v>
      </c>
      <c r="F23" s="2">
        <f>ROUND(B23,1)</f>
        <v>1</v>
      </c>
      <c r="G23" s="2">
        <f>ROUND(C23,1)</f>
        <v>0.8</v>
      </c>
      <c r="H23" s="2">
        <f>ROUND(D23,1)</f>
        <v>1.2</v>
      </c>
    </row>
    <row r="24" spans="1:8" ht="24.95" customHeight="1">
      <c r="A24" s="1" t="s">
        <v>12</v>
      </c>
      <c r="B24" s="6">
        <f>+B8/$B$6*100</f>
        <v>30.588873120405658</v>
      </c>
      <c r="C24" s="6">
        <f>+C8/$C$6*100</f>
        <v>29.312756461226837</v>
      </c>
      <c r="D24" s="6">
        <f>+D8/$D$6*100</f>
        <v>32.14528414078206</v>
      </c>
      <c r="F24" s="2">
        <f>ROUND(B24,1)</f>
        <v>30.6</v>
      </c>
      <c r="G24" s="2">
        <f>ROUND(C24,1)</f>
        <v>29.3</v>
      </c>
      <c r="H24" s="2">
        <f>ROUND(D24,1)</f>
        <v>32.1</v>
      </c>
    </row>
    <row r="25" spans="1:8" ht="24.95" customHeight="1">
      <c r="A25" s="11" t="s">
        <v>11</v>
      </c>
      <c r="B25" s="6">
        <f>+B9/$B$6*100</f>
        <v>32.237654074912697</v>
      </c>
      <c r="C25" s="6">
        <f>+C9/$C$6*100</f>
        <v>30.09628722496619</v>
      </c>
      <c r="D25" s="6">
        <f>+D9/$D$6*100</f>
        <v>34.849364328793499</v>
      </c>
      <c r="F25" s="2">
        <f>ROUND(B25,1)</f>
        <v>32.200000000000003</v>
      </c>
      <c r="G25" s="2">
        <f>ROUND(C25,1)</f>
        <v>30.1</v>
      </c>
      <c r="H25" s="2">
        <f>ROUND(D25,1)</f>
        <v>34.799999999999997</v>
      </c>
    </row>
    <row r="26" spans="1:8" ht="24.95" customHeight="1">
      <c r="A26" s="11" t="s">
        <v>10</v>
      </c>
      <c r="B26" s="6">
        <f>+B10/$B$6*100</f>
        <v>17.5182179133513</v>
      </c>
      <c r="C26" s="6">
        <f>+C10/$C$6*100</f>
        <v>21.102514843555024</v>
      </c>
      <c r="D26" s="6">
        <f>+D10/$D$6*100+0.01</f>
        <v>13.156643259620013</v>
      </c>
      <c r="F26" s="2">
        <f>ROUND(B26,1)</f>
        <v>17.5</v>
      </c>
      <c r="G26" s="2">
        <f>ROUND(C26,1)</f>
        <v>21.1</v>
      </c>
      <c r="H26" s="2">
        <f>ROUND(D26,1)</f>
        <v>13.2</v>
      </c>
    </row>
    <row r="27" spans="1:8" ht="24.95" customHeight="1">
      <c r="A27" s="1" t="s">
        <v>9</v>
      </c>
      <c r="B27" s="6">
        <f>SUM(B28:B30)</f>
        <v>11.887395914722624</v>
      </c>
      <c r="C27" s="6">
        <f>+C11/$C$6*100</f>
        <v>12.831331944259041</v>
      </c>
      <c r="D27" s="6">
        <f>+D11/$D$6*100</f>
        <v>10.691734858566695</v>
      </c>
      <c r="F27" s="2">
        <f>SUM(F28:F30)</f>
        <v>11.9</v>
      </c>
      <c r="G27" s="2">
        <f>SUM(G28:G30)</f>
        <v>12.799999999999999</v>
      </c>
      <c r="H27" s="2">
        <f>SUM(H28:H30)</f>
        <v>10.7</v>
      </c>
    </row>
    <row r="28" spans="1:8" ht="24.95" customHeight="1">
      <c r="A28" s="8" t="s">
        <v>8</v>
      </c>
      <c r="B28" s="6">
        <f>+B12/$B$6*100+0.02</f>
        <v>10.255836269991867</v>
      </c>
      <c r="C28" s="6">
        <f>+C12/$C$6*100</f>
        <v>11.133681956157099</v>
      </c>
      <c r="D28" s="6">
        <f>+D12/$D$6*100</f>
        <v>9.1407820596313396</v>
      </c>
      <c r="F28" s="2">
        <f>ROUND(B28,1)</f>
        <v>10.3</v>
      </c>
      <c r="G28" s="2">
        <f>ROUND(C28,1)</f>
        <v>11.1</v>
      </c>
      <c r="H28" s="2">
        <f>ROUND(D28,1)</f>
        <v>9.1</v>
      </c>
    </row>
    <row r="29" spans="1:8" ht="24.95" customHeight="1">
      <c r="A29" s="8" t="s">
        <v>7</v>
      </c>
      <c r="B29" s="6">
        <f>+B13/$B$6*100</f>
        <v>1.6315596447307574</v>
      </c>
      <c r="C29" s="6">
        <f>+C13/$C$6*100</f>
        <v>1.6976499881019402</v>
      </c>
      <c r="D29" s="6">
        <f>+D13/$D$6*100</f>
        <v>1.5509527989353571</v>
      </c>
      <c r="F29" s="2">
        <f>ROUND(B29,1)</f>
        <v>1.6</v>
      </c>
      <c r="G29" s="2">
        <f>ROUND(C29,1)</f>
        <v>1.7</v>
      </c>
      <c r="H29" s="2">
        <f>ROUND(D29,1)</f>
        <v>1.6</v>
      </c>
    </row>
    <row r="30" spans="1:8" ht="24.95" customHeight="1">
      <c r="A30" s="9" t="s">
        <v>6</v>
      </c>
      <c r="B30" s="6">
        <f>+B14/$B$6*100</f>
        <v>0</v>
      </c>
      <c r="C30" s="10">
        <f>+C14/$C$6*100</f>
        <v>0</v>
      </c>
      <c r="D30" s="10">
        <f>+D14/$D$6*100</f>
        <v>0</v>
      </c>
      <c r="F30" s="2">
        <f>ROUND(B30,1)</f>
        <v>0</v>
      </c>
      <c r="G30" s="2">
        <f>ROUND(C30,1)</f>
        <v>0</v>
      </c>
      <c r="H30" s="2">
        <f>ROUND(D30,1)</f>
        <v>0</v>
      </c>
    </row>
    <row r="31" spans="1:8" ht="24.95" customHeight="1">
      <c r="A31" s="1" t="s">
        <v>5</v>
      </c>
      <c r="B31" s="6">
        <f>SUM(B32:B34)</f>
        <v>6.8218710634158786</v>
      </c>
      <c r="C31" s="6">
        <f>SUM(C32:C34)</f>
        <v>5.87719443751197</v>
      </c>
      <c r="D31" s="6">
        <f>SUM(D32:D34)</f>
        <v>7.9862389217657217</v>
      </c>
      <c r="F31" s="2">
        <f>SUM(F32:F34)</f>
        <v>6.7999999999999989</v>
      </c>
      <c r="G31" s="2">
        <f>SUM(G32:G34)</f>
        <v>5.9</v>
      </c>
      <c r="H31" s="2">
        <f>SUM(H32:H34)</f>
        <v>8</v>
      </c>
    </row>
    <row r="32" spans="1:8" ht="24.95" customHeight="1">
      <c r="A32" s="9" t="s">
        <v>4</v>
      </c>
      <c r="B32" s="6">
        <f>+B16/$B$6*100</f>
        <v>3.3221182211024827</v>
      </c>
      <c r="C32" s="6">
        <f>+C16/$C$6*100</f>
        <v>3.1840368665734169</v>
      </c>
      <c r="D32" s="6">
        <f>+D16/$D$6*100</f>
        <v>3.4905286405980127</v>
      </c>
      <c r="F32" s="2">
        <f>ROUND(B32,1)</f>
        <v>3.3</v>
      </c>
      <c r="G32" s="2">
        <f>ROUND(C32,1)</f>
        <v>3.2</v>
      </c>
      <c r="H32" s="2">
        <f>ROUND(D32,1)</f>
        <v>3.5</v>
      </c>
    </row>
    <row r="33" spans="1:8" ht="24.95" customHeight="1">
      <c r="A33" s="9" t="s">
        <v>3</v>
      </c>
      <c r="B33" s="6">
        <f>+B17/$B$6*100</f>
        <v>1.8854145073589206</v>
      </c>
      <c r="C33" s="6">
        <f>+C17/$C$6*100+0.01</f>
        <v>1.4575005368636713</v>
      </c>
      <c r="D33" s="6">
        <f>+D17/$D$6*100</f>
        <v>2.4195146813149475</v>
      </c>
      <c r="F33" s="2">
        <f>ROUND(B33,1)</f>
        <v>1.9</v>
      </c>
      <c r="G33" s="2">
        <f>ROUND(C33,1)</f>
        <v>1.5</v>
      </c>
      <c r="H33" s="2">
        <f>ROUND(D33,1)</f>
        <v>2.4</v>
      </c>
    </row>
    <row r="34" spans="1:8" ht="24.95" customHeight="1">
      <c r="A34" s="9" t="s">
        <v>2</v>
      </c>
      <c r="B34" s="6">
        <f>+B18/$B$6*100</f>
        <v>1.6143383349544751</v>
      </c>
      <c r="C34" s="6">
        <f>+C18/$C$6*100</f>
        <v>1.2356570340748825</v>
      </c>
      <c r="D34" s="6">
        <f>+D18/$D$6*100</f>
        <v>2.0761955998527619</v>
      </c>
      <c r="F34" s="2">
        <f>ROUND(B34,1)</f>
        <v>1.6</v>
      </c>
      <c r="G34" s="2">
        <f>ROUND(C34,1)</f>
        <v>1.2</v>
      </c>
      <c r="H34" s="2">
        <f>ROUND(D34,1)</f>
        <v>2.1</v>
      </c>
    </row>
    <row r="35" spans="1:8" ht="24.95" customHeight="1">
      <c r="A35" s="8" t="s">
        <v>1</v>
      </c>
      <c r="B35" s="7">
        <f>+B19/$B$6*100</f>
        <v>0</v>
      </c>
      <c r="C35" s="6">
        <f>+C19/$C$6*100</f>
        <v>0</v>
      </c>
      <c r="D35" s="6">
        <f>+D19/$D$6*100</f>
        <v>0</v>
      </c>
      <c r="F35" s="2">
        <f>ROUND(B35,1)</f>
        <v>0</v>
      </c>
      <c r="G35" s="2">
        <f>ROUND(C35,1)</f>
        <v>0</v>
      </c>
      <c r="H35" s="2">
        <f>ROUND(D35,1)</f>
        <v>0</v>
      </c>
    </row>
    <row r="36" spans="1:8" ht="24.95" customHeight="1">
      <c r="A36" s="5" t="s">
        <v>0</v>
      </c>
      <c r="B36" s="4">
        <f>+B20/$B$6*100</f>
        <v>0</v>
      </c>
      <c r="C36" s="3">
        <f>+C20/$C$6*100</f>
        <v>0</v>
      </c>
      <c r="D36" s="3">
        <f>+D20/$D$6*100</f>
        <v>0</v>
      </c>
      <c r="F36" s="2">
        <f>ROUND(B36,1)</f>
        <v>0</v>
      </c>
      <c r="G36" s="2">
        <f>ROUND(C36,1)</f>
        <v>0</v>
      </c>
      <c r="H36" s="2">
        <f>ROUND(D36,1)</f>
        <v>0</v>
      </c>
    </row>
    <row r="37" spans="1:8" ht="27.75">
      <c r="B37" s="2"/>
      <c r="C37" s="2"/>
      <c r="D37" s="2"/>
    </row>
    <row r="38" spans="1:8" ht="30.75" customHeight="1">
      <c r="B38" s="2"/>
      <c r="C38" s="2"/>
      <c r="D38" s="2"/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2014-08-13T04:28:28Z</dcterms:created>
  <dcterms:modified xsi:type="dcterms:W3CDTF">2014-08-13T04:28:44Z</dcterms:modified>
</cp:coreProperties>
</file>