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8685" yWindow="150" windowWidth="10485" windowHeight="11640"/>
  </bookViews>
  <sheets>
    <sheet name="T-1.8" sheetId="11" r:id="rId1"/>
    <sheet name="Sheet1" sheetId="20" r:id="rId2"/>
  </sheets>
  <definedNames>
    <definedName name="_xlnm.Print_Area" localSheetId="0">'T-1.8'!$A$1:$M$27</definedName>
  </definedNames>
  <calcPr calcId="145621"/>
</workbook>
</file>

<file path=xl/calcChain.xml><?xml version="1.0" encoding="utf-8"?>
<calcChain xmlns="http://schemas.openxmlformats.org/spreadsheetml/2006/main">
  <c r="B4" i="20" l="1"/>
  <c r="B5" i="20" s="1"/>
  <c r="C4" i="20"/>
  <c r="C5" i="20" s="1"/>
  <c r="D4" i="20"/>
  <c r="D5" i="20" s="1"/>
  <c r="E4" i="20"/>
  <c r="E5" i="20" s="1"/>
  <c r="I15" i="11"/>
  <c r="I14" i="11"/>
  <c r="I13" i="11"/>
  <c r="I12" i="11"/>
  <c r="I11" i="11"/>
  <c r="I10" i="11"/>
  <c r="I9" i="11"/>
  <c r="I8" i="11"/>
  <c r="E7" i="11"/>
  <c r="F7" i="11"/>
  <c r="G7" i="11"/>
  <c r="H7" i="11"/>
  <c r="I7" i="11" s="1"/>
</calcChain>
</file>

<file path=xl/sharedStrings.xml><?xml version="1.0" encoding="utf-8"?>
<sst xmlns="http://schemas.openxmlformats.org/spreadsheetml/2006/main" count="39" uniqueCount="39">
  <si>
    <t>ตาราง</t>
  </si>
  <si>
    <t>Total</t>
  </si>
  <si>
    <t>ปี</t>
  </si>
  <si>
    <t>รวมยอด</t>
  </si>
  <si>
    <t>District</t>
  </si>
  <si>
    <t>อำเภอ</t>
  </si>
  <si>
    <t>Table</t>
  </si>
  <si>
    <t>อัตราการเปลี่ยนแปลง</t>
  </si>
  <si>
    <t>อำเภอเมืองประจวบคีรีขันธ์</t>
  </si>
  <si>
    <t>Mueang Prachuap Khiri Khan District</t>
  </si>
  <si>
    <t>อำเภอกุยบุรี</t>
  </si>
  <si>
    <t>Kuiburi District</t>
  </si>
  <si>
    <t>อำเภอทับสะแก</t>
  </si>
  <si>
    <t>Thapsakae District</t>
  </si>
  <si>
    <t>อำเภอบางสะพาน</t>
  </si>
  <si>
    <t>Bangsapan District</t>
  </si>
  <si>
    <t>อำเภอบางสะพานน้อย</t>
  </si>
  <si>
    <t>Bangsapannoi District</t>
  </si>
  <si>
    <t>อำเภอปราณบุรี</t>
  </si>
  <si>
    <t>Pranburi District</t>
  </si>
  <si>
    <t>อำเภอหัวหิน</t>
  </si>
  <si>
    <t>Huahin District</t>
  </si>
  <si>
    <t>อำเภอสามร้อยยอด</t>
  </si>
  <si>
    <t>Samroiyod District</t>
  </si>
  <si>
    <t>2557 (2014)</t>
  </si>
  <si>
    <t xml:space="preserve">      2554      (2011)   </t>
  </si>
  <si>
    <t xml:space="preserve">      2555      (2012)   </t>
  </si>
  <si>
    <t xml:space="preserve">      2556      (2013)   </t>
  </si>
  <si>
    <t xml:space="preserve">      2557      (2014)   </t>
  </si>
  <si>
    <t>บ้านจากการทะเบียน จำแนกเป็นรายอำเภอ พ.ศ. 2554 - 2557</t>
  </si>
  <si>
    <t>Source :  Department of Provincial Administration,  Ministry of Interior</t>
  </si>
  <si>
    <t xml:space="preserve">        ที่มา : กรมการปกครอง  กระทรวงมหาดไทย</t>
  </si>
  <si>
    <t>House from Registration Record by District : 2011 - 2014</t>
  </si>
  <si>
    <r>
      <t xml:space="preserve">Percentage  change </t>
    </r>
    <r>
      <rPr>
        <b/>
        <sz val="11"/>
        <rFont val="TH SarabunPSK"/>
        <family val="2"/>
      </rPr>
      <t>(%)</t>
    </r>
  </si>
  <si>
    <t>จำนวนครัวเรือน</t>
  </si>
  <si>
    <t>จำนวนครัวเรือน/1000</t>
  </si>
  <si>
    <t>หย่า</t>
  </si>
  <si>
    <t>หย่า / (ครัวเรือน/1000)</t>
  </si>
  <si>
    <t>สัดส่วน ปชก./1ครัวเรือน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</si>
</sst>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-* #,##0.0_-;\-* #,##0.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16"/>
      <name val="Cordia New"/>
      <family val="2"/>
    </font>
    <font>
      <b/>
      <sz val="16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 applyBorder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188" fontId="8" fillId="0" borderId="1" xfId="1" applyNumberFormat="1" applyFont="1" applyBorder="1" applyAlignment="1">
      <alignment vertical="center"/>
    </xf>
    <xf numFmtId="188" fontId="4" fillId="0" borderId="1" xfId="1" applyNumberFormat="1" applyFont="1" applyBorder="1" applyAlignment="1">
      <alignment vertical="center"/>
    </xf>
    <xf numFmtId="188" fontId="8" fillId="0" borderId="5" xfId="1" applyNumberFormat="1" applyFont="1" applyBorder="1" applyAlignment="1">
      <alignment vertical="center"/>
    </xf>
    <xf numFmtId="189" fontId="4" fillId="0" borderId="1" xfId="0" applyNumberFormat="1" applyFont="1" applyBorder="1" applyAlignment="1">
      <alignment vertical="center"/>
    </xf>
    <xf numFmtId="189" fontId="8" fillId="0" borderId="1" xfId="0" applyNumberFormat="1" applyFont="1" applyBorder="1" applyAlignment="1">
      <alignment vertical="center"/>
    </xf>
    <xf numFmtId="187" fontId="5" fillId="0" borderId="0" xfId="0" applyNumberFormat="1" applyFont="1"/>
    <xf numFmtId="0" fontId="9" fillId="0" borderId="0" xfId="0" applyFont="1"/>
    <xf numFmtId="189" fontId="8" fillId="0" borderId="10" xfId="0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3" fontId="9" fillId="0" borderId="0" xfId="1" applyFont="1"/>
    <xf numFmtId="188" fontId="9" fillId="0" borderId="0" xfId="1" applyNumberFormat="1" applyFont="1"/>
    <xf numFmtId="0" fontId="10" fillId="2" borderId="13" xfId="0" applyFont="1" applyFill="1" applyBorder="1"/>
    <xf numFmtId="43" fontId="10" fillId="2" borderId="13" xfId="1" applyFont="1" applyFill="1" applyBorder="1"/>
    <xf numFmtId="0" fontId="10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1819275</xdr:colOff>
      <xdr:row>0</xdr:row>
      <xdr:rowOff>47625</xdr:rowOff>
    </xdr:from>
    <xdr:to>
      <xdr:col>13</xdr:col>
      <xdr:colOff>104775</xdr:colOff>
      <xdr:row>26</xdr:row>
      <xdr:rowOff>228600</xdr:rowOff>
    </xdr:to>
    <xdr:grpSp>
      <xdr:nvGrpSpPr>
        <xdr:cNvPr id="1869" name="Group 292"/>
        <xdr:cNvGrpSpPr>
          <a:grpSpLocks/>
        </xdr:cNvGrpSpPr>
      </xdr:nvGrpSpPr>
      <xdr:grpSpPr bwMode="auto">
        <a:xfrm>
          <a:off x="9267825" y="47625"/>
          <a:ext cx="590550" cy="6629400"/>
          <a:chOff x="1005" y="696"/>
          <a:chExt cx="66" cy="677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5" y="715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5" y="696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th-TH" sz="15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</a:t>
            </a:r>
          </a:p>
        </xdr:txBody>
      </xdr:sp>
      <xdr:cxnSp macro="">
        <xdr:nvCxnSpPr>
          <xdr:cNvPr id="1872" name="Straight Connector 12"/>
          <xdr:cNvCxnSpPr>
            <a:cxnSpLocks noChangeShapeType="1"/>
          </xdr:cNvCxnSpPr>
        </xdr:nvCxnSpPr>
        <xdr:spPr bwMode="auto">
          <a:xfrm rot="5400000">
            <a:off x="709" y="1047"/>
            <a:ext cx="652" cy="0"/>
          </a:xfrm>
          <a:prstGeom prst="line">
            <a:avLst/>
          </a:prstGeom>
          <a:noFill/>
          <a:ln w="9525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7"/>
  <sheetViews>
    <sheetView showGridLines="0" tabSelected="1" zoomScaleNormal="100" zoomScaleSheetLayoutView="100" workbookViewId="0">
      <selection activeCell="F12" sqref="F12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140625" style="5" customWidth="1"/>
    <col min="4" max="4" width="20.7109375" style="5" customWidth="1"/>
    <col min="5" max="8" width="13.7109375" style="5" customWidth="1"/>
    <col min="9" max="9" width="22.28515625" style="5" customWidth="1"/>
    <col min="10" max="10" width="2.28515625" style="5" customWidth="1"/>
    <col min="11" max="11" width="28.140625" style="5" customWidth="1"/>
    <col min="12" max="12" width="2.28515625" style="5" customWidth="1"/>
    <col min="13" max="13" width="4.140625" style="5" customWidth="1"/>
    <col min="14" max="14" width="5.5703125" style="5" customWidth="1"/>
    <col min="15" max="16384" width="9.140625" style="5"/>
  </cols>
  <sheetData>
    <row r="1" spans="1:11" s="1" customFormat="1" x14ac:dyDescent="0.3">
      <c r="B1" s="1" t="s">
        <v>0</v>
      </c>
      <c r="C1" s="2">
        <v>1.8</v>
      </c>
      <c r="D1" s="1" t="s">
        <v>29</v>
      </c>
    </row>
    <row r="2" spans="1:11" s="3" customFormat="1" ht="15.75" customHeight="1" x14ac:dyDescent="0.3">
      <c r="B2" s="1" t="s">
        <v>6</v>
      </c>
      <c r="C2" s="2">
        <v>1.8</v>
      </c>
      <c r="D2" s="1" t="s">
        <v>32</v>
      </c>
    </row>
    <row r="3" spans="1:11" ht="6.75" customHeight="1" x14ac:dyDescent="0.3">
      <c r="A3" s="4"/>
      <c r="B3" s="4"/>
      <c r="C3" s="4"/>
      <c r="D3" s="4"/>
      <c r="E3" s="4"/>
      <c r="F3" s="4"/>
      <c r="G3" s="4"/>
      <c r="H3" s="4"/>
      <c r="I3" s="4"/>
      <c r="J3" s="6"/>
      <c r="K3" s="6"/>
    </row>
    <row r="4" spans="1:11" s="7" customFormat="1" ht="18.75" customHeight="1" x14ac:dyDescent="0.3">
      <c r="A4" s="34" t="s">
        <v>5</v>
      </c>
      <c r="B4" s="34"/>
      <c r="C4" s="34"/>
      <c r="D4" s="35"/>
      <c r="E4" s="42" t="s">
        <v>25</v>
      </c>
      <c r="F4" s="42" t="s">
        <v>26</v>
      </c>
      <c r="G4" s="42" t="s">
        <v>27</v>
      </c>
      <c r="H4" s="42" t="s">
        <v>28</v>
      </c>
      <c r="I4" s="26" t="s">
        <v>7</v>
      </c>
      <c r="J4" s="46" t="s">
        <v>4</v>
      </c>
      <c r="K4" s="34"/>
    </row>
    <row r="5" spans="1:11" s="7" customFormat="1" ht="18.75" customHeight="1" x14ac:dyDescent="0.3">
      <c r="A5" s="45"/>
      <c r="B5" s="45"/>
      <c r="C5" s="45"/>
      <c r="D5" s="36"/>
      <c r="E5" s="43"/>
      <c r="F5" s="43"/>
      <c r="G5" s="43"/>
      <c r="H5" s="43"/>
      <c r="I5" s="27" t="s">
        <v>33</v>
      </c>
      <c r="J5" s="47"/>
      <c r="K5" s="45"/>
    </row>
    <row r="6" spans="1:11" s="7" customFormat="1" ht="21" customHeight="1" x14ac:dyDescent="0.25">
      <c r="A6" s="37"/>
      <c r="B6" s="37"/>
      <c r="C6" s="37"/>
      <c r="D6" s="38"/>
      <c r="E6" s="44"/>
      <c r="F6" s="44"/>
      <c r="G6" s="44"/>
      <c r="H6" s="44"/>
      <c r="I6" s="25" t="s">
        <v>24</v>
      </c>
      <c r="J6" s="48"/>
      <c r="K6" s="37"/>
    </row>
    <row r="7" spans="1:11" s="8" customFormat="1" ht="24" customHeight="1" x14ac:dyDescent="0.3">
      <c r="A7" s="33" t="s">
        <v>3</v>
      </c>
      <c r="B7" s="33"/>
      <c r="C7" s="33"/>
      <c r="D7" s="39"/>
      <c r="E7" s="17">
        <f>SUM(E8:E15)</f>
        <v>209556</v>
      </c>
      <c r="F7" s="17">
        <f>SUM(F8:F15)</f>
        <v>216524</v>
      </c>
      <c r="G7" s="17">
        <f>SUM(G8:G15)</f>
        <v>225070</v>
      </c>
      <c r="H7" s="17">
        <f>SUM(H8:H15)</f>
        <v>235180</v>
      </c>
      <c r="I7" s="19">
        <f>((H7-G7)*100)/G7</f>
        <v>4.491935842182432</v>
      </c>
      <c r="J7" s="41" t="s">
        <v>1</v>
      </c>
      <c r="K7" s="40"/>
    </row>
    <row r="8" spans="1:11" s="8" customFormat="1" ht="24" customHeight="1" x14ac:dyDescent="0.5">
      <c r="A8" s="11" t="s">
        <v>8</v>
      </c>
      <c r="B8" s="14"/>
      <c r="C8" s="14"/>
      <c r="D8" s="15"/>
      <c r="E8" s="16">
        <v>33589</v>
      </c>
      <c r="F8" s="16">
        <v>34401</v>
      </c>
      <c r="G8" s="16">
        <v>35259</v>
      </c>
      <c r="H8" s="16">
        <v>36025</v>
      </c>
      <c r="I8" s="20">
        <f t="shared" ref="I8:I15" si="0">((H8-G8)*100)/G8</f>
        <v>2.1724949658243284</v>
      </c>
      <c r="K8" s="12" t="s">
        <v>9</v>
      </c>
    </row>
    <row r="9" spans="1:11" s="9" customFormat="1" ht="24" customHeight="1" x14ac:dyDescent="0.5">
      <c r="A9" s="11" t="s">
        <v>10</v>
      </c>
      <c r="B9" s="11"/>
      <c r="C9" s="11"/>
      <c r="D9" s="11"/>
      <c r="E9" s="16">
        <v>13247</v>
      </c>
      <c r="F9" s="16">
        <v>13534</v>
      </c>
      <c r="G9" s="16">
        <v>13776</v>
      </c>
      <c r="H9" s="16">
        <v>14014</v>
      </c>
      <c r="I9" s="20">
        <f t="shared" si="0"/>
        <v>1.7276422764227641</v>
      </c>
      <c r="K9" s="12" t="s">
        <v>11</v>
      </c>
    </row>
    <row r="10" spans="1:11" s="9" customFormat="1" ht="24" customHeight="1" x14ac:dyDescent="0.5">
      <c r="A10" s="11" t="s">
        <v>12</v>
      </c>
      <c r="B10" s="11"/>
      <c r="C10" s="11"/>
      <c r="D10" s="11"/>
      <c r="E10" s="16">
        <v>14922</v>
      </c>
      <c r="F10" s="16">
        <v>15297</v>
      </c>
      <c r="G10" s="16">
        <v>15789</v>
      </c>
      <c r="H10" s="16">
        <v>16223</v>
      </c>
      <c r="I10" s="20">
        <f t="shared" si="0"/>
        <v>2.748749129140541</v>
      </c>
      <c r="K10" s="12" t="s">
        <v>13</v>
      </c>
    </row>
    <row r="11" spans="1:11" s="9" customFormat="1" ht="24" customHeight="1" x14ac:dyDescent="0.5">
      <c r="A11" s="11" t="s">
        <v>14</v>
      </c>
      <c r="B11" s="11"/>
      <c r="C11" s="11"/>
      <c r="D11" s="11"/>
      <c r="E11" s="16">
        <v>27493</v>
      </c>
      <c r="F11" s="16">
        <v>28424</v>
      </c>
      <c r="G11" s="16">
        <v>29381</v>
      </c>
      <c r="H11" s="16">
        <v>30126</v>
      </c>
      <c r="I11" s="20">
        <f t="shared" si="0"/>
        <v>2.5356522922977436</v>
      </c>
      <c r="K11" s="12" t="s">
        <v>15</v>
      </c>
    </row>
    <row r="12" spans="1:11" s="9" customFormat="1" ht="24" customHeight="1" x14ac:dyDescent="0.5">
      <c r="A12" s="11" t="s">
        <v>16</v>
      </c>
      <c r="B12" s="11"/>
      <c r="C12" s="11"/>
      <c r="D12" s="11"/>
      <c r="E12" s="16">
        <v>13938</v>
      </c>
      <c r="F12" s="16">
        <v>14378</v>
      </c>
      <c r="G12" s="16">
        <v>14875</v>
      </c>
      <c r="H12" s="16">
        <v>15309</v>
      </c>
      <c r="I12" s="20">
        <f t="shared" si="0"/>
        <v>2.9176470588235293</v>
      </c>
      <c r="K12" s="12" t="s">
        <v>17</v>
      </c>
    </row>
    <row r="13" spans="1:11" s="9" customFormat="1" ht="24" customHeight="1" x14ac:dyDescent="0.5">
      <c r="A13" s="11" t="s">
        <v>18</v>
      </c>
      <c r="B13" s="11"/>
      <c r="C13" s="11"/>
      <c r="D13" s="11"/>
      <c r="E13" s="16">
        <v>31359</v>
      </c>
      <c r="F13" s="16">
        <v>32319</v>
      </c>
      <c r="G13" s="16">
        <v>33546</v>
      </c>
      <c r="H13" s="16">
        <v>34712</v>
      </c>
      <c r="I13" s="20">
        <f t="shared" si="0"/>
        <v>3.4758242413402494</v>
      </c>
      <c r="K13" s="12" t="s">
        <v>19</v>
      </c>
    </row>
    <row r="14" spans="1:11" s="9" customFormat="1" ht="24" customHeight="1" x14ac:dyDescent="0.5">
      <c r="A14" s="11" t="s">
        <v>20</v>
      </c>
      <c r="B14" s="11"/>
      <c r="C14" s="11"/>
      <c r="D14" s="11"/>
      <c r="E14" s="16">
        <v>59196</v>
      </c>
      <c r="F14" s="16">
        <v>61998</v>
      </c>
      <c r="G14" s="16">
        <v>65835</v>
      </c>
      <c r="H14" s="16">
        <v>71768</v>
      </c>
      <c r="I14" s="20">
        <f t="shared" si="0"/>
        <v>9.0119237487658541</v>
      </c>
      <c r="K14" s="12" t="s">
        <v>21</v>
      </c>
    </row>
    <row r="15" spans="1:11" s="9" customFormat="1" ht="24" customHeight="1" x14ac:dyDescent="0.5">
      <c r="A15" s="13" t="s">
        <v>22</v>
      </c>
      <c r="B15" s="13"/>
      <c r="C15" s="13"/>
      <c r="D15" s="13"/>
      <c r="E15" s="18">
        <v>15812</v>
      </c>
      <c r="F15" s="18">
        <v>16173</v>
      </c>
      <c r="G15" s="18">
        <v>16609</v>
      </c>
      <c r="H15" s="18">
        <v>17003</v>
      </c>
      <c r="I15" s="23">
        <f t="shared" si="0"/>
        <v>2.3722078391233667</v>
      </c>
      <c r="J15" s="24"/>
      <c r="K15" s="13" t="s">
        <v>23</v>
      </c>
    </row>
    <row r="16" spans="1:11" s="9" customFormat="1" ht="4.5" customHeight="1" x14ac:dyDescent="0.3">
      <c r="A16" s="11"/>
      <c r="B16" s="11"/>
      <c r="C16" s="10"/>
      <c r="D16" s="10"/>
      <c r="E16" s="12"/>
      <c r="F16" s="12"/>
      <c r="G16" s="12"/>
      <c r="H16" s="12"/>
      <c r="I16" s="12"/>
      <c r="J16" s="12"/>
      <c r="K16" s="12"/>
    </row>
    <row r="17" spans="1:11" x14ac:dyDescent="0.3">
      <c r="A17" s="10" t="s">
        <v>31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x14ac:dyDescent="0.3">
      <c r="A18" s="10"/>
      <c r="B18" s="10" t="s">
        <v>30</v>
      </c>
      <c r="C18" s="10"/>
      <c r="D18" s="10"/>
      <c r="E18" s="10"/>
      <c r="F18" s="10"/>
      <c r="G18" s="10"/>
      <c r="H18" s="10"/>
      <c r="I18" s="10"/>
      <c r="J18" s="10"/>
      <c r="K18" s="10"/>
    </row>
    <row r="19" spans="1:11" x14ac:dyDescent="0.3">
      <c r="G19" s="21"/>
      <c r="H19" s="21"/>
    </row>
    <row r="21" spans="1:11" x14ac:dyDescent="0.3">
      <c r="G21" s="21"/>
    </row>
    <row r="27" spans="1:11" ht="24" customHeight="1" x14ac:dyDescent="0.3"/>
  </sheetData>
  <mergeCells count="8">
    <mergeCell ref="A7:D7"/>
    <mergeCell ref="J7:K7"/>
    <mergeCell ref="E4:E6"/>
    <mergeCell ref="H4:H6"/>
    <mergeCell ref="F4:F6"/>
    <mergeCell ref="G4:G6"/>
    <mergeCell ref="A4:D6"/>
    <mergeCell ref="J4:K6"/>
  </mergeCells>
  <phoneticPr fontId="2" type="noConversion"/>
  <pageMargins left="0.55118110200000003" right="0.6" top="0.5" bottom="0.8" header="0.511811024" footer="0.51181102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F7" sqref="F7"/>
    </sheetView>
  </sheetViews>
  <sheetFormatPr defaultColWidth="21.140625" defaultRowHeight="24" x14ac:dyDescent="0.55000000000000004"/>
  <cols>
    <col min="1" max="3" width="24.28515625" style="22" customWidth="1"/>
    <col min="4" max="5" width="21.42578125" style="22" customWidth="1"/>
    <col min="6" max="16384" width="21.140625" style="22"/>
  </cols>
  <sheetData>
    <row r="1" spans="1:5" x14ac:dyDescent="0.55000000000000004">
      <c r="A1" s="32" t="s">
        <v>2</v>
      </c>
      <c r="B1" s="32">
        <v>54</v>
      </c>
      <c r="C1" s="32">
        <v>55</v>
      </c>
      <c r="D1" s="32">
        <v>56</v>
      </c>
      <c r="E1" s="32">
        <v>57</v>
      </c>
    </row>
    <row r="2" spans="1:5" x14ac:dyDescent="0.55000000000000004">
      <c r="A2" s="22" t="s">
        <v>36</v>
      </c>
      <c r="B2" s="29">
        <v>1030</v>
      </c>
      <c r="C2" s="29">
        <v>981</v>
      </c>
      <c r="D2" s="29">
        <v>911</v>
      </c>
      <c r="E2" s="29">
        <v>994</v>
      </c>
    </row>
    <row r="3" spans="1:5" x14ac:dyDescent="0.55000000000000004">
      <c r="A3" s="22" t="s">
        <v>34</v>
      </c>
      <c r="B3" s="28">
        <v>146311</v>
      </c>
      <c r="C3" s="28">
        <v>147127</v>
      </c>
      <c r="D3" s="28">
        <v>147904</v>
      </c>
      <c r="E3" s="28">
        <v>150734</v>
      </c>
    </row>
    <row r="4" spans="1:5" x14ac:dyDescent="0.55000000000000004">
      <c r="A4" s="22" t="s">
        <v>35</v>
      </c>
      <c r="B4" s="28">
        <f>B3/1000</f>
        <v>146.31100000000001</v>
      </c>
      <c r="C4" s="28">
        <f>C3/1000</f>
        <v>147.12700000000001</v>
      </c>
      <c r="D4" s="28">
        <f>D3/1000</f>
        <v>147.904</v>
      </c>
      <c r="E4" s="28">
        <f>E3/1000</f>
        <v>150.73400000000001</v>
      </c>
    </row>
    <row r="5" spans="1:5" ht="24.75" thickBot="1" x14ac:dyDescent="0.6">
      <c r="A5" s="30" t="s">
        <v>37</v>
      </c>
      <c r="B5" s="31">
        <f>B2/B4</f>
        <v>7.0397987847803645</v>
      </c>
      <c r="C5" s="31">
        <f>C2/C4</f>
        <v>6.6677088501770578</v>
      </c>
      <c r="D5" s="31">
        <f>D2/D4</f>
        <v>6.1594006923409781</v>
      </c>
      <c r="E5" s="31">
        <f>E2/E4</f>
        <v>6.5943980787347245</v>
      </c>
    </row>
    <row r="6" spans="1:5" ht="24.75" thickTop="1" x14ac:dyDescent="0.55000000000000004"/>
    <row r="8" spans="1:5" x14ac:dyDescent="0.55000000000000004">
      <c r="A8" s="22" t="s">
        <v>38</v>
      </c>
      <c r="B8" s="28">
        <v>3.2</v>
      </c>
      <c r="C8" s="28">
        <v>3.1</v>
      </c>
      <c r="D8" s="28">
        <v>3.2</v>
      </c>
      <c r="E8" s="28">
        <v>3.2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T-1.8</vt:lpstr>
      <vt:lpstr>Sheet1</vt:lpstr>
      <vt:lpstr>'T-1.8'!Print_Area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2015-09-16T05:00:27Z</cp:lastPrinted>
  <dcterms:created xsi:type="dcterms:W3CDTF">2004-08-16T17:13:42Z</dcterms:created>
  <dcterms:modified xsi:type="dcterms:W3CDTF">2015-09-16T05:00:52Z</dcterms:modified>
</cp:coreProperties>
</file>