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480" windowHeight="8130"/>
  </bookViews>
  <sheets>
    <sheet name="Sheet1" sheetId="1" r:id="rId1"/>
  </sheets>
  <definedNames>
    <definedName name="_xlnm.Print_Titles" localSheetId="0">Sheet1!$28:$33</definedName>
  </definedNames>
  <calcPr calcId="125725"/>
</workbook>
</file>

<file path=xl/calcChain.xml><?xml version="1.0" encoding="utf-8"?>
<calcChain xmlns="http://schemas.openxmlformats.org/spreadsheetml/2006/main">
  <c r="H8" i="1"/>
  <c r="H34"/>
  <c r="H55"/>
  <c r="H79"/>
  <c r="H100"/>
  <c r="H142"/>
  <c r="H163"/>
  <c r="H184"/>
  <c r="H205"/>
  <c r="H226"/>
  <c r="H247"/>
  <c r="H268"/>
  <c r="H289"/>
  <c r="H310"/>
  <c r="H331"/>
  <c r="H352"/>
  <c r="H372"/>
  <c r="H395"/>
  <c r="J361"/>
  <c r="J362"/>
  <c r="G205"/>
  <c r="G8"/>
  <c r="E8"/>
  <c r="F8"/>
  <c r="I8"/>
  <c r="L8"/>
  <c r="L7" s="1"/>
  <c r="G34"/>
  <c r="G55"/>
  <c r="G79"/>
  <c r="G100"/>
  <c r="G121"/>
  <c r="G142"/>
  <c r="G163"/>
  <c r="G184"/>
  <c r="G226"/>
  <c r="G247"/>
  <c r="G268"/>
  <c r="G289"/>
  <c r="G310"/>
  <c r="G331"/>
  <c r="G372"/>
  <c r="G395"/>
  <c r="F26"/>
  <c r="B8"/>
  <c r="B34"/>
  <c r="B7" s="1"/>
  <c r="B55"/>
  <c r="B79"/>
  <c r="B100"/>
  <c r="B121"/>
  <c r="B142"/>
  <c r="B163"/>
  <c r="B184"/>
  <c r="B205"/>
  <c r="B226"/>
  <c r="B247"/>
  <c r="B268"/>
  <c r="B289"/>
  <c r="B310"/>
  <c r="B331"/>
  <c r="B352"/>
  <c r="B372"/>
  <c r="B395"/>
  <c r="L34"/>
  <c r="L55"/>
  <c r="L79"/>
  <c r="L142"/>
  <c r="L205"/>
  <c r="L268"/>
  <c r="L372"/>
  <c r="K34"/>
  <c r="K55"/>
  <c r="K7" s="1"/>
  <c r="K79"/>
  <c r="K142"/>
  <c r="K163"/>
  <c r="K184"/>
  <c r="K205"/>
  <c r="K226"/>
  <c r="K268"/>
  <c r="K310"/>
  <c r="K372"/>
  <c r="J34"/>
  <c r="J55"/>
  <c r="J79"/>
  <c r="J142"/>
  <c r="J184"/>
  <c r="J205"/>
  <c r="J226"/>
  <c r="J247"/>
  <c r="J268"/>
  <c r="J289"/>
  <c r="J352"/>
  <c r="J372"/>
  <c r="I34"/>
  <c r="I55"/>
  <c r="I79"/>
  <c r="I100"/>
  <c r="I142"/>
  <c r="I163"/>
  <c r="I184"/>
  <c r="I205"/>
  <c r="I226"/>
  <c r="I247"/>
  <c r="I268"/>
  <c r="I289"/>
  <c r="I310"/>
  <c r="I331"/>
  <c r="I372"/>
  <c r="I395"/>
  <c r="E34"/>
  <c r="E55"/>
  <c r="E7" s="1"/>
  <c r="E79"/>
  <c r="E100"/>
  <c r="E121"/>
  <c r="E142"/>
  <c r="E163"/>
  <c r="E184"/>
  <c r="E226"/>
  <c r="E247"/>
  <c r="E268"/>
  <c r="E289"/>
  <c r="E310"/>
  <c r="E331"/>
  <c r="E372"/>
  <c r="E395"/>
  <c r="F34"/>
  <c r="F55"/>
  <c r="F79"/>
  <c r="F100"/>
  <c r="F121"/>
  <c r="F163"/>
  <c r="F184"/>
  <c r="F205"/>
  <c r="F226"/>
  <c r="F247"/>
  <c r="F268"/>
  <c r="F289"/>
  <c r="F310"/>
  <c r="F331"/>
  <c r="F352"/>
  <c r="F372"/>
  <c r="F395"/>
  <c r="I7" l="1"/>
  <c r="H7"/>
  <c r="G7"/>
  <c r="J7"/>
  <c r="F7"/>
</calcChain>
</file>

<file path=xl/sharedStrings.xml><?xml version="1.0" encoding="utf-8"?>
<sst xmlns="http://schemas.openxmlformats.org/spreadsheetml/2006/main" count="2419" uniqueCount="97">
  <si>
    <t>ประเภทของการย้ายถิ่น</t>
  </si>
  <si>
    <t>หมวดอายุ  Age Group</t>
  </si>
  <si>
    <t>Type of Migration</t>
  </si>
  <si>
    <t>เขตการปกครองก่อนย้าย</t>
  </si>
  <si>
    <t>&lt; 15</t>
  </si>
  <si>
    <t>15-19</t>
  </si>
  <si>
    <t>20-24</t>
  </si>
  <si>
    <t>25-29</t>
  </si>
  <si>
    <t>30-34</t>
  </si>
  <si>
    <t>35-39</t>
  </si>
  <si>
    <t>40-49</t>
  </si>
  <si>
    <t>50-59</t>
  </si>
  <si>
    <t>60 +</t>
  </si>
  <si>
    <t>Previous Area</t>
  </si>
  <si>
    <t>และจังหวัดที่อยู่ปัจจุบัน</t>
  </si>
  <si>
    <t>ภาคตะวันออกเฉียงเหนือ</t>
  </si>
  <si>
    <t>Northeast Region</t>
  </si>
  <si>
    <t xml:space="preserve">นครราชสีมา </t>
  </si>
  <si>
    <t>Nakhon Ratchasima</t>
  </si>
  <si>
    <t>ย้ายในภาคเดียวกัน</t>
  </si>
  <si>
    <t xml:space="preserve">Migrant in the same region </t>
  </si>
  <si>
    <t xml:space="preserve">     -ในเขตเทศบาล</t>
  </si>
  <si>
    <t xml:space="preserve">        - Municipal Area</t>
  </si>
  <si>
    <t xml:space="preserve">     -นอกเขตเทศบาล</t>
  </si>
  <si>
    <t xml:space="preserve">  1. ย้ายระหว่างจังหวัด</t>
  </si>
  <si>
    <t xml:space="preserve">  1. Migrant across changwat </t>
  </si>
  <si>
    <t xml:space="preserve">  2. ย้ายภายในจังหวัด</t>
  </si>
  <si>
    <t xml:space="preserve">  2. Migrant within changwat </t>
  </si>
  <si>
    <t>ย้ายระหว่างภาค</t>
  </si>
  <si>
    <t>Migrant across region within country</t>
  </si>
  <si>
    <t xml:space="preserve">  1. ย้ายมาจากกรุงเทพมหานคร</t>
  </si>
  <si>
    <t xml:space="preserve">   1. Move from Bangkok Metropolis </t>
  </si>
  <si>
    <t xml:space="preserve">  2. ย้ายมาจากภาคกลาง</t>
  </si>
  <si>
    <t xml:space="preserve">   2. Move from Central Region  </t>
  </si>
  <si>
    <t xml:space="preserve">  3. ย้ายมาจากภาคเหนือ</t>
  </si>
  <si>
    <t xml:space="preserve">   3. Move from Northern Region </t>
  </si>
  <si>
    <t>ย้ายมาจากต่างประเทศ</t>
  </si>
  <si>
    <t xml:space="preserve">Migrant from abroad </t>
  </si>
  <si>
    <t>บุรีรัมย์</t>
  </si>
  <si>
    <t>Buri Ram</t>
  </si>
  <si>
    <t xml:space="preserve">  4. ย้ายมาจากภาคใต้</t>
  </si>
  <si>
    <t xml:space="preserve">   4. Move from Southern Region 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</si>
  <si>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</si>
  <si>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</si>
  <si>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</si>
  <si>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</si>
  <si>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</si>
  <si>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</si>
  <si>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</si>
  <si>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</si>
  <si>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</si>
  <si>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</si>
  <si>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</si>
  <si>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 Nat Charoen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</si>
  <si>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</si>
  <si>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</si>
  <si>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</si>
  <si>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</si>
  <si>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</si>
  <si>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</si>
  <si>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</si>
  <si>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</si>
  <si>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</si>
  <si>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</si>
  <si>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</si>
  <si>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</si>
  <si>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</si>
  <si>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</si>
  <si>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</si>
  <si>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</si>
  <si>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</si>
  <si>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</si>
  <si>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</si>
  <si>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</si>
  <si>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</si>
  <si>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</si>
  <si>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</t>
  </si>
  <si>
    <t>-</t>
  </si>
  <si>
    <t xml:space="preserve">  3. ย้ายมาจากภาคใต้</t>
  </si>
  <si>
    <t xml:space="preserve">   3. Move from Southern Region </t>
  </si>
  <si>
    <t xml:space="preserve"> Total</t>
  </si>
  <si>
    <t>รวม</t>
  </si>
  <si>
    <t xml:space="preserve">      -ในเขตเทศบาล</t>
  </si>
  <si>
    <t xml:space="preserve">      -นอกเขตเทศบาล</t>
  </si>
  <si>
    <t xml:space="preserve">      - Municipal Area</t>
  </si>
  <si>
    <t xml:space="preserve">      - Non-Municipal Area </t>
  </si>
  <si>
    <t xml:space="preserve">  1. ย้ายมาจากภาคกลาง</t>
  </si>
  <si>
    <t xml:space="preserve">  2. ย้ายมาจากภาคใต้</t>
  </si>
  <si>
    <t xml:space="preserve">   1. Move from Central Region  </t>
  </si>
  <si>
    <t xml:space="preserve">   2. Move from Southern Region </t>
  </si>
  <si>
    <t>ตารางที่ 8  จำนวนผู้ย้ายถิ่น จำแนกตามประเภทของการย้ายถิ่น หมวดอายุ เขตการปกครองก่อนย้าย และจังหวัดที่อยู่ปัจจุบัน</t>
  </si>
  <si>
    <t>ตารางที่ 8  จำนวนผู้ย้ายถิ่น จำแนกตามประเภทของการย้ายถิ่น หมวดอายุ เขตการปกครองก่อนย้ายและจังหวัดที่อยู่ปัจจุบัน (ต่อ)</t>
  </si>
  <si>
    <t>TABLE 8  MIGRANTS BY TYPE OF MIGRATION, AGE GROUP, PREVIOUS AREA AND PRESENT PROVINCE</t>
  </si>
  <si>
    <t>TABLE 8  MIGRANTS BY TYPE OF MIGRATION, AGE GROUP, PREVIOUS AREA AND PRESENT PROVINCE (Contd.)</t>
  </si>
  <si>
    <t>Present Province</t>
  </si>
  <si>
    <t xml:space="preserve">  3. ย้ายมาจากในประเทศแต่ไม่ทราบภาคที่ย้าย</t>
  </si>
  <si>
    <t xml:space="preserve">   3.  Move from Thailand but unknown region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</si>
</sst>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b/>
      <sz val="12"/>
      <name val="TH SarabunPSK"/>
      <family val="2"/>
    </font>
    <font>
      <sz val="12"/>
      <name val="TH SarabunPSK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96">
    <xf numFmtId="0" fontId="0" fillId="0" borderId="0" xfId="0"/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Border="1" applyAlignment="1">
      <alignment horizontal="right" vertical="center"/>
    </xf>
    <xf numFmtId="3" fontId="2" fillId="0" borderId="0" xfId="2" applyNumberFormat="1" applyFont="1" applyBorder="1" applyAlignment="1">
      <alignment horizontal="right"/>
    </xf>
    <xf numFmtId="0" fontId="3" fillId="0" borderId="0" xfId="2" applyFont="1"/>
    <xf numFmtId="0" fontId="2" fillId="0" borderId="0" xfId="2" applyFont="1" applyBorder="1" applyAlignment="1">
      <alignment horizontal="right"/>
    </xf>
    <xf numFmtId="187" fontId="3" fillId="0" borderId="0" xfId="1" applyNumberFormat="1" applyFont="1" applyFill="1" applyBorder="1" applyAlignment="1">
      <alignment horizontal="right" vertical="center"/>
    </xf>
    <xf numFmtId="187" fontId="2" fillId="0" borderId="0" xfId="1" applyNumberFormat="1" applyFont="1" applyBorder="1" applyAlignment="1">
      <alignment horizontal="right"/>
    </xf>
    <xf numFmtId="0" fontId="3" fillId="0" borderId="0" xfId="3" applyFont="1" applyFill="1" applyBorder="1" applyAlignment="1"/>
    <xf numFmtId="0" fontId="3" fillId="0" borderId="0" xfId="3" applyFont="1" applyBorder="1" applyAlignment="1">
      <alignment horizontal="left"/>
    </xf>
    <xf numFmtId="187" fontId="3" fillId="0" borderId="0" xfId="1" applyNumberFormat="1" applyFont="1" applyBorder="1" applyAlignment="1">
      <alignment horizontal="right"/>
    </xf>
    <xf numFmtId="187" fontId="2" fillId="0" borderId="1" xfId="1" applyNumberFormat="1" applyFont="1" applyBorder="1" applyAlignment="1">
      <alignment horizontal="right"/>
    </xf>
    <xf numFmtId="3" fontId="3" fillId="0" borderId="0" xfId="2" applyNumberFormat="1" applyFont="1" applyBorder="1" applyAlignment="1">
      <alignment horizontal="right"/>
    </xf>
    <xf numFmtId="0" fontId="3" fillId="0" borderId="0" xfId="0" applyFont="1"/>
    <xf numFmtId="0" fontId="3" fillId="0" borderId="0" xfId="2" applyFont="1" applyFill="1" applyBorder="1" applyAlignment="1">
      <alignment horizontal="center"/>
    </xf>
    <xf numFmtId="0" fontId="3" fillId="0" borderId="0" xfId="2" applyFont="1" applyFill="1"/>
    <xf numFmtId="0" fontId="2" fillId="0" borderId="2" xfId="2" applyFont="1" applyBorder="1" applyAlignment="1">
      <alignment horizontal="center" vertical="center"/>
    </xf>
    <xf numFmtId="0" fontId="2" fillId="0" borderId="2" xfId="2" applyFont="1" applyBorder="1" applyAlignment="1">
      <alignment vertical="center"/>
    </xf>
    <xf numFmtId="0" fontId="2" fillId="0" borderId="0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Fill="1" applyBorder="1" applyAlignment="1">
      <alignment horizontal="right" vertical="center"/>
    </xf>
    <xf numFmtId="0" fontId="2" fillId="0" borderId="1" xfId="2" applyFont="1" applyBorder="1" applyAlignment="1">
      <alignment vertical="center"/>
    </xf>
    <xf numFmtId="0" fontId="2" fillId="0" borderId="1" xfId="2" applyFont="1" applyFill="1" applyBorder="1" applyAlignment="1">
      <alignment horizontal="center" vertical="center"/>
    </xf>
    <xf numFmtId="0" fontId="3" fillId="0" borderId="0" xfId="0" applyFont="1" applyBorder="1"/>
    <xf numFmtId="0" fontId="9" fillId="0" borderId="0" xfId="0" applyFont="1"/>
    <xf numFmtId="0" fontId="2" fillId="0" borderId="0" xfId="2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0" xfId="0" applyFont="1"/>
    <xf numFmtId="0" fontId="2" fillId="0" borderId="0" xfId="2" applyFont="1" applyBorder="1" applyAlignment="1">
      <alignment horizontal="center"/>
    </xf>
    <xf numFmtId="0" fontId="2" fillId="0" borderId="0" xfId="2" applyFont="1" applyBorder="1" applyAlignment="1"/>
    <xf numFmtId="0" fontId="3" fillId="0" borderId="0" xfId="0" applyFont="1" applyAlignment="1"/>
    <xf numFmtId="3" fontId="2" fillId="0" borderId="0" xfId="2" applyNumberFormat="1" applyFont="1" applyAlignment="1">
      <alignment horizontal="right"/>
    </xf>
    <xf numFmtId="187" fontId="3" fillId="0" borderId="0" xfId="1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0" fontId="2" fillId="0" borderId="0" xfId="2" applyFont="1" applyBorder="1" applyAlignment="1">
      <alignment horizontal="left"/>
    </xf>
    <xf numFmtId="0" fontId="3" fillId="0" borderId="0" xfId="2" applyFont="1" applyFill="1" applyBorder="1" applyAlignment="1"/>
    <xf numFmtId="0" fontId="3" fillId="0" borderId="0" xfId="2" applyFont="1" applyBorder="1" applyAlignment="1">
      <alignment horizontal="right"/>
    </xf>
    <xf numFmtId="0" fontId="3" fillId="0" borderId="0" xfId="2" applyFont="1" applyBorder="1" applyAlignment="1">
      <alignment horizontal="left"/>
    </xf>
    <xf numFmtId="0" fontId="2" fillId="0" borderId="0" xfId="2" applyFont="1" applyFill="1" applyBorder="1" applyAlignment="1"/>
    <xf numFmtId="0" fontId="2" fillId="0" borderId="1" xfId="2" applyFont="1" applyFill="1" applyBorder="1" applyAlignment="1"/>
    <xf numFmtId="0" fontId="2" fillId="0" borderId="1" xfId="2" applyFont="1" applyBorder="1" applyAlignment="1">
      <alignment horizontal="right"/>
    </xf>
    <xf numFmtId="0" fontId="2" fillId="0" borderId="1" xfId="2" applyFont="1" applyBorder="1" applyAlignment="1">
      <alignment horizontal="left"/>
    </xf>
    <xf numFmtId="0" fontId="2" fillId="0" borderId="0" xfId="2" applyFont="1" applyAlignment="1">
      <alignment horizontal="right"/>
    </xf>
    <xf numFmtId="0" fontId="3" fillId="0" borderId="2" xfId="2" applyFont="1" applyFill="1" applyBorder="1" applyAlignment="1"/>
    <xf numFmtId="0" fontId="3" fillId="0" borderId="2" xfId="2" applyFont="1" applyBorder="1" applyAlignment="1">
      <alignment horizontal="right"/>
    </xf>
    <xf numFmtId="0" fontId="3" fillId="0" borderId="2" xfId="2" applyFont="1" applyBorder="1" applyAlignment="1">
      <alignment horizontal="left"/>
    </xf>
    <xf numFmtId="0" fontId="3" fillId="0" borderId="1" xfId="2" applyFont="1" applyFill="1" applyBorder="1" applyAlignment="1"/>
    <xf numFmtId="0" fontId="3" fillId="0" borderId="1" xfId="2" applyFont="1" applyBorder="1" applyAlignment="1">
      <alignment horizontal="right"/>
    </xf>
    <xf numFmtId="0" fontId="3" fillId="0" borderId="1" xfId="2" applyFont="1" applyBorder="1" applyAlignment="1">
      <alignment horizontal="left"/>
    </xf>
    <xf numFmtId="187" fontId="2" fillId="0" borderId="0" xfId="1" applyNumberFormat="1" applyFont="1" applyAlignment="1">
      <alignment horizontal="right"/>
    </xf>
    <xf numFmtId="187" fontId="3" fillId="0" borderId="0" xfId="1" applyNumberFormat="1" applyFont="1" applyFill="1" applyBorder="1" applyAlignment="1"/>
    <xf numFmtId="187" fontId="3" fillId="0" borderId="1" xfId="1" applyNumberFormat="1" applyFont="1" applyFill="1" applyBorder="1" applyAlignment="1"/>
    <xf numFmtId="0" fontId="3" fillId="0" borderId="0" xfId="2" applyFont="1" applyAlignment="1"/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2" fillId="0" borderId="1" xfId="1" applyNumberFormat="1" applyFont="1" applyFill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3" fillId="0" borderId="0" xfId="1" applyNumberFormat="1" applyFont="1" applyBorder="1" applyAlignment="1">
      <alignment horizontal="right"/>
    </xf>
    <xf numFmtId="3" fontId="3" fillId="0" borderId="1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1" xfId="1" applyNumberFormat="1" applyFont="1" applyBorder="1" applyAlignment="1">
      <alignment horizontal="right"/>
    </xf>
    <xf numFmtId="3" fontId="3" fillId="0" borderId="2" xfId="1" applyNumberFormat="1" applyFont="1" applyFill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0" fontId="2" fillId="0" borderId="3" xfId="2" applyFont="1" applyBorder="1" applyAlignment="1">
      <alignment horizontal="center" vertical="center"/>
    </xf>
    <xf numFmtId="0" fontId="8" fillId="0" borderId="0" xfId="2" applyFont="1" applyAlignment="1">
      <alignment horizontal="center"/>
    </xf>
    <xf numFmtId="0" fontId="2" fillId="0" borderId="2" xfId="2" applyFont="1" applyFill="1" applyBorder="1" applyAlignment="1">
      <alignment horizontal="right" vertical="center"/>
    </xf>
    <xf numFmtId="0" fontId="2" fillId="0" borderId="1" xfId="2" applyFont="1" applyFill="1" applyBorder="1" applyAlignment="1">
      <alignment horizontal="right" vertical="center"/>
    </xf>
    <xf numFmtId="0" fontId="2" fillId="0" borderId="2" xfId="2" applyFont="1" applyBorder="1" applyAlignment="1">
      <alignment horizontal="right" vertical="center"/>
    </xf>
    <xf numFmtId="0" fontId="2" fillId="0" borderId="1" xfId="2" applyFont="1" applyBorder="1" applyAlignment="1">
      <alignment horizontal="right" vertical="center"/>
    </xf>
    <xf numFmtId="0" fontId="2" fillId="0" borderId="2" xfId="2" quotePrefix="1" applyFont="1" applyFill="1" applyBorder="1" applyAlignment="1">
      <alignment horizontal="right" vertical="center"/>
    </xf>
    <xf numFmtId="0" fontId="2" fillId="0" borderId="1" xfId="2" quotePrefix="1" applyFont="1" applyFill="1" applyBorder="1" applyAlignment="1">
      <alignment horizontal="right" vertical="center"/>
    </xf>
    <xf numFmtId="16" fontId="2" fillId="0" borderId="2" xfId="2" applyNumberFormat="1" applyFont="1" applyFill="1" applyBorder="1" applyAlignment="1">
      <alignment horizontal="right" vertical="center"/>
    </xf>
    <xf numFmtId="16" fontId="2" fillId="0" borderId="1" xfId="2" applyNumberFormat="1" applyFont="1" applyFill="1" applyBorder="1" applyAlignment="1">
      <alignment horizontal="right" vertical="center"/>
    </xf>
    <xf numFmtId="0" fontId="8" fillId="0" borderId="0" xfId="2" applyFont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3" fontId="2" fillId="2" borderId="0" xfId="1" applyNumberFormat="1" applyFont="1" applyFill="1" applyBorder="1" applyAlignment="1">
      <alignment horizontal="right"/>
    </xf>
    <xf numFmtId="3" fontId="2" fillId="2" borderId="0" xfId="2" applyNumberFormat="1" applyFont="1" applyFill="1" applyAlignment="1">
      <alignment horizontal="right"/>
    </xf>
    <xf numFmtId="0" fontId="2" fillId="2" borderId="0" xfId="2" applyFont="1" applyFill="1" applyBorder="1" applyAlignment="1">
      <alignment horizontal="left"/>
    </xf>
    <xf numFmtId="3" fontId="2" fillId="2" borderId="0" xfId="2" applyNumberFormat="1" applyFont="1" applyFill="1" applyBorder="1" applyAlignment="1">
      <alignment horizontal="right"/>
    </xf>
    <xf numFmtId="0" fontId="3" fillId="2" borderId="0" xfId="2" applyFont="1" applyFill="1" applyBorder="1" applyAlignment="1"/>
    <xf numFmtId="3" fontId="3" fillId="2" borderId="0" xfId="1" applyNumberFormat="1" applyFont="1" applyFill="1" applyBorder="1" applyAlignment="1">
      <alignment horizontal="right"/>
    </xf>
    <xf numFmtId="0" fontId="3" fillId="2" borderId="0" xfId="2" applyFont="1" applyFill="1" applyBorder="1" applyAlignment="1">
      <alignment horizontal="right"/>
    </xf>
    <xf numFmtId="0" fontId="3" fillId="2" borderId="0" xfId="2" applyFont="1" applyFill="1" applyBorder="1" applyAlignment="1">
      <alignment horizontal="left"/>
    </xf>
    <xf numFmtId="3" fontId="3" fillId="2" borderId="0" xfId="2" applyNumberFormat="1" applyFont="1" applyFill="1" applyBorder="1" applyAlignment="1">
      <alignment horizontal="right"/>
    </xf>
    <xf numFmtId="0" fontId="2" fillId="2" borderId="0" xfId="2" applyFont="1" applyFill="1" applyBorder="1" applyAlignment="1"/>
    <xf numFmtId="0" fontId="2" fillId="2" borderId="0" xfId="2" applyFont="1" applyFill="1" applyBorder="1" applyAlignment="1">
      <alignment horizontal="right"/>
    </xf>
    <xf numFmtId="0" fontId="2" fillId="2" borderId="1" xfId="2" applyFont="1" applyFill="1" applyBorder="1" applyAlignment="1"/>
    <xf numFmtId="3" fontId="2" fillId="2" borderId="1" xfId="1" applyNumberFormat="1" applyFont="1" applyFill="1" applyBorder="1" applyAlignment="1">
      <alignment horizontal="right"/>
    </xf>
    <xf numFmtId="3" fontId="3" fillId="2" borderId="1" xfId="1" applyNumberFormat="1" applyFont="1" applyFill="1" applyBorder="1" applyAlignment="1">
      <alignment horizontal="right"/>
    </xf>
    <xf numFmtId="0" fontId="2" fillId="2" borderId="1" xfId="2" applyFont="1" applyFill="1" applyBorder="1" applyAlignment="1">
      <alignment horizontal="right"/>
    </xf>
    <xf numFmtId="0" fontId="2" fillId="2" borderId="1" xfId="2" applyFont="1" applyFill="1" applyBorder="1" applyAlignment="1">
      <alignment horizontal="left"/>
    </xf>
  </cellXfs>
  <cellStyles count="4">
    <cellStyle name="Normal 2" xfId="2"/>
    <cellStyle name="เครื่องหมายจุลภาค" xfId="1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4"/>
  <sheetViews>
    <sheetView tabSelected="1" topLeftCell="A54" zoomScale="120" zoomScaleNormal="100" workbookViewId="0">
      <selection activeCell="D72" sqref="D72"/>
    </sheetView>
  </sheetViews>
  <sheetFormatPr defaultRowHeight="15.75"/>
  <cols>
    <col min="1" max="1" width="18.625" style="15" customWidth="1"/>
    <col min="2" max="2" width="7.625" style="15" customWidth="1"/>
    <col min="3" max="3" width="2.5" style="15" customWidth="1"/>
    <col min="4" max="12" width="6.75" style="15" customWidth="1"/>
    <col min="13" max="13" width="5.5" style="15" customWidth="1"/>
    <col min="14" max="14" width="28.25" style="15" customWidth="1"/>
    <col min="15" max="16384" width="9" style="15"/>
  </cols>
  <sheetData>
    <row r="1" spans="1:14" s="26" customFormat="1" ht="20.100000000000001" customHeight="1">
      <c r="A1" s="69" t="s">
        <v>90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s="26" customFormat="1" ht="20.100000000000001" customHeight="1">
      <c r="A2" s="69" t="s">
        <v>92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4" ht="7.5" customHeight="1">
      <c r="A3" s="16"/>
      <c r="B3" s="16"/>
      <c r="C3" s="16"/>
      <c r="D3" s="16"/>
      <c r="E3" s="16"/>
      <c r="F3" s="16"/>
      <c r="G3" s="16"/>
      <c r="H3" s="16"/>
      <c r="I3" s="17"/>
      <c r="J3" s="17"/>
      <c r="K3" s="17"/>
      <c r="L3" s="6"/>
      <c r="M3" s="6"/>
      <c r="N3" s="6"/>
    </row>
    <row r="4" spans="1:14" ht="20.100000000000001" customHeight="1">
      <c r="A4" s="18" t="s">
        <v>0</v>
      </c>
      <c r="B4" s="28" t="s">
        <v>81</v>
      </c>
      <c r="C4" s="28"/>
      <c r="D4" s="68" t="s">
        <v>1</v>
      </c>
      <c r="E4" s="68"/>
      <c r="F4" s="68"/>
      <c r="G4" s="68"/>
      <c r="H4" s="68"/>
      <c r="I4" s="68"/>
      <c r="J4" s="68"/>
      <c r="K4" s="68"/>
      <c r="L4" s="68"/>
      <c r="M4" s="19"/>
      <c r="N4" s="18" t="s">
        <v>2</v>
      </c>
    </row>
    <row r="5" spans="1:14" ht="18" customHeight="1">
      <c r="A5" s="1" t="s">
        <v>3</v>
      </c>
      <c r="B5" s="27" t="s">
        <v>80</v>
      </c>
      <c r="C5" s="27"/>
      <c r="D5" s="76" t="s">
        <v>4</v>
      </c>
      <c r="E5" s="72" t="s">
        <v>5</v>
      </c>
      <c r="F5" s="74" t="s">
        <v>6</v>
      </c>
      <c r="G5" s="70" t="s">
        <v>7</v>
      </c>
      <c r="H5" s="70" t="s">
        <v>8</v>
      </c>
      <c r="I5" s="70" t="s">
        <v>9</v>
      </c>
      <c r="J5" s="70" t="s">
        <v>10</v>
      </c>
      <c r="K5" s="70" t="s">
        <v>11</v>
      </c>
      <c r="L5" s="70" t="s">
        <v>12</v>
      </c>
      <c r="M5" s="20"/>
      <c r="N5" s="1" t="s">
        <v>13</v>
      </c>
    </row>
    <row r="6" spans="1:14" ht="18" customHeight="1">
      <c r="A6" s="21" t="s">
        <v>14</v>
      </c>
      <c r="B6" s="22"/>
      <c r="C6" s="22"/>
      <c r="D6" s="77"/>
      <c r="E6" s="73"/>
      <c r="F6" s="75"/>
      <c r="G6" s="71"/>
      <c r="H6" s="71"/>
      <c r="I6" s="71"/>
      <c r="J6" s="71"/>
      <c r="K6" s="71"/>
      <c r="L6" s="71"/>
      <c r="M6" s="23"/>
      <c r="N6" s="24" t="s">
        <v>94</v>
      </c>
    </row>
    <row r="7" spans="1:14" s="32" customFormat="1" ht="18" customHeight="1">
      <c r="A7" s="30" t="s">
        <v>15</v>
      </c>
      <c r="B7" s="55">
        <f>SUM(B8+B34+B55+B79+B100+B121+B142+B163+B184+B205+B226+B247+B268+B289+B310+B331+B352+B372+B395)</f>
        <v>508099.40659999999</v>
      </c>
      <c r="C7" s="55"/>
      <c r="D7" s="55">
        <v>34073.359499999999</v>
      </c>
      <c r="E7" s="55">
        <f>SUM(E8+E34+E55+E79+E100+E121+E142+E163+E184+E205+E226+E247+E268+E289+E310+E331+E352+E372+E395)</f>
        <v>45840.037499999999</v>
      </c>
      <c r="F7" s="55">
        <f>SUM(F8+F34+F55+F79+F100+F121+F142+F163+F184+F205+F226+F247+F268+F289+F310+F331+F352+F372+F395)</f>
        <v>141931.18960000004</v>
      </c>
      <c r="G7" s="55">
        <f>SUM(G8+G34+G55+G79+G100+G121+G142+G163+G184+G205+G226+G247+G268+G289+G310+G331+G352+G372+G395)</f>
        <v>96343.454000000012</v>
      </c>
      <c r="H7" s="55">
        <f>SUM(H8+H34+H55+H79+H100+H121+H142+H163+H184+H205+H226+H247+H268+H289+H310+H331+H352+H372+H395)</f>
        <v>76662.837500000023</v>
      </c>
      <c r="I7" s="55">
        <f>SUM(I8+I34+I55+I79+I100+I121+I142+I163+I184+I205+I226+I247+I268+I289+I310+I331+I372+I395)</f>
        <v>37166.320400000004</v>
      </c>
      <c r="J7" s="55">
        <f>SUM(J34+J55+J79+J100+J121+J142+J184+J205+J226+J247+J268+J289+J310+J331+J352+J372+J395)</f>
        <v>49152.015700000004</v>
      </c>
      <c r="K7" s="55">
        <f>SUM(K8+K34+K55+K79+K121+K142+K163+K184+K205+K226+K247+K268+K289+K310+K372)</f>
        <v>18986.421799999996</v>
      </c>
      <c r="L7" s="55">
        <f>SUM(L8+L34+L55+L79+L100+L142+L205+L247+L268+L310+L352+L372)</f>
        <v>7943.2591000000011</v>
      </c>
      <c r="M7" s="31"/>
      <c r="N7" s="35" t="s">
        <v>16</v>
      </c>
    </row>
    <row r="8" spans="1:14" s="32" customFormat="1" ht="18" customHeight="1">
      <c r="A8" s="30" t="s">
        <v>17</v>
      </c>
      <c r="B8" s="56">
        <f>SUM(B9+B18+B26)</f>
        <v>39262.746500000008</v>
      </c>
      <c r="C8" s="56"/>
      <c r="D8" s="55">
        <v>2723.9043999999999</v>
      </c>
      <c r="E8" s="56">
        <f>SUM(E9+E18)</f>
        <v>5954.5812999999998</v>
      </c>
      <c r="F8" s="56">
        <f>SUM(F9+F18)</f>
        <v>13852.770399999998</v>
      </c>
      <c r="G8" s="56">
        <f>SUM(G9+G26)</f>
        <v>5004.692</v>
      </c>
      <c r="H8" s="56">
        <f>SUM(H9+H18)</f>
        <v>8287.4616999999998</v>
      </c>
      <c r="I8" s="56">
        <f>SUM(I9+I18)</f>
        <v>2065.7687000000001</v>
      </c>
      <c r="J8" s="57" t="s">
        <v>77</v>
      </c>
      <c r="K8" s="57">
        <v>671.90030000000002</v>
      </c>
      <c r="L8" s="56">
        <f>SUM(L9+L18)</f>
        <v>701.66769999999997</v>
      </c>
      <c r="M8" s="5"/>
      <c r="N8" s="30" t="s">
        <v>18</v>
      </c>
    </row>
    <row r="9" spans="1:14" s="32" customFormat="1" ht="18" customHeight="1">
      <c r="A9" s="35" t="s">
        <v>19</v>
      </c>
      <c r="B9" s="55">
        <v>27532.006200000007</v>
      </c>
      <c r="C9" s="55"/>
      <c r="D9" s="55" t="s">
        <v>77</v>
      </c>
      <c r="E9" s="55">
        <v>3883.5583999999999</v>
      </c>
      <c r="F9" s="55">
        <v>9942.748999999998</v>
      </c>
      <c r="G9" s="55">
        <v>4560.5695999999998</v>
      </c>
      <c r="H9" s="55">
        <v>6491.5532999999996</v>
      </c>
      <c r="I9" s="55">
        <v>1564.4668000000001</v>
      </c>
      <c r="J9" s="55" t="s">
        <v>77</v>
      </c>
      <c r="K9" s="55">
        <v>671.90030000000002</v>
      </c>
      <c r="L9" s="58">
        <v>417.2088</v>
      </c>
      <c r="M9" s="5"/>
      <c r="N9" s="36" t="s">
        <v>20</v>
      </c>
    </row>
    <row r="10" spans="1:14" s="32" customFormat="1" ht="18" customHeight="1">
      <c r="A10" s="37" t="s">
        <v>21</v>
      </c>
      <c r="B10" s="57">
        <v>3129.5167999999999</v>
      </c>
      <c r="C10" s="57"/>
      <c r="D10" s="55" t="s">
        <v>77</v>
      </c>
      <c r="E10" s="57">
        <v>434.72430000000003</v>
      </c>
      <c r="F10" s="57">
        <v>2244.8982999999998</v>
      </c>
      <c r="G10" s="57">
        <v>449.89420000000001</v>
      </c>
      <c r="H10" s="57" t="s">
        <v>77</v>
      </c>
      <c r="I10" s="57" t="s">
        <v>77</v>
      </c>
      <c r="J10" s="57" t="s">
        <v>77</v>
      </c>
      <c r="K10" s="57" t="s">
        <v>77</v>
      </c>
      <c r="L10" s="57" t="s">
        <v>77</v>
      </c>
      <c r="M10" s="38"/>
      <c r="N10" s="39" t="s">
        <v>84</v>
      </c>
    </row>
    <row r="11" spans="1:14" s="32" customFormat="1" ht="18" customHeight="1">
      <c r="A11" s="37" t="s">
        <v>23</v>
      </c>
      <c r="B11" s="57">
        <v>24402.489400000006</v>
      </c>
      <c r="C11" s="57"/>
      <c r="D11" s="55" t="s">
        <v>77</v>
      </c>
      <c r="E11" s="57">
        <v>3448.8341</v>
      </c>
      <c r="F11" s="57">
        <v>7697.8507</v>
      </c>
      <c r="G11" s="57">
        <v>4110.6754000000001</v>
      </c>
      <c r="H11" s="57">
        <v>6491.5532999999996</v>
      </c>
      <c r="I11" s="57">
        <v>1564.4668000000001</v>
      </c>
      <c r="J11" s="57" t="s">
        <v>77</v>
      </c>
      <c r="K11" s="57">
        <v>671.90030000000002</v>
      </c>
      <c r="L11" s="59">
        <v>417.2088</v>
      </c>
      <c r="M11" s="14"/>
      <c r="N11" s="39" t="s">
        <v>85</v>
      </c>
    </row>
    <row r="12" spans="1:14" s="32" customFormat="1" ht="18" customHeight="1">
      <c r="A12" s="37" t="s">
        <v>24</v>
      </c>
      <c r="B12" s="57">
        <v>10930.116399999999</v>
      </c>
      <c r="C12" s="57"/>
      <c r="D12" s="55" t="s">
        <v>77</v>
      </c>
      <c r="E12" s="57">
        <v>3448.8341</v>
      </c>
      <c r="F12" s="57">
        <v>1105.7856999999999</v>
      </c>
      <c r="G12" s="57">
        <v>3733.7749999999996</v>
      </c>
      <c r="H12" s="57">
        <v>1728.0286000000001</v>
      </c>
      <c r="I12" s="57">
        <v>496.48419999999999</v>
      </c>
      <c r="J12" s="57" t="s">
        <v>77</v>
      </c>
      <c r="K12" s="57" t="s">
        <v>77</v>
      </c>
      <c r="L12" s="59">
        <v>417.2088</v>
      </c>
      <c r="M12" s="38"/>
      <c r="N12" s="39" t="s">
        <v>25</v>
      </c>
    </row>
    <row r="13" spans="1:14" s="32" customFormat="1" ht="18" customHeight="1">
      <c r="A13" s="37" t="s">
        <v>82</v>
      </c>
      <c r="B13" s="57">
        <v>1105.7856999999999</v>
      </c>
      <c r="C13" s="57"/>
      <c r="D13" s="55" t="s">
        <v>77</v>
      </c>
      <c r="E13" s="57" t="s">
        <v>77</v>
      </c>
      <c r="F13" s="57">
        <v>1105.7856999999999</v>
      </c>
      <c r="G13" s="57" t="s">
        <v>77</v>
      </c>
      <c r="H13" s="57" t="s">
        <v>77</v>
      </c>
      <c r="I13" s="57" t="s">
        <v>77</v>
      </c>
      <c r="J13" s="57" t="s">
        <v>77</v>
      </c>
      <c r="K13" s="57" t="s">
        <v>77</v>
      </c>
      <c r="L13" s="57" t="s">
        <v>77</v>
      </c>
      <c r="M13" s="34"/>
      <c r="N13" s="39" t="s">
        <v>84</v>
      </c>
    </row>
    <row r="14" spans="1:14" s="32" customFormat="1" ht="18" customHeight="1">
      <c r="A14" s="37" t="s">
        <v>83</v>
      </c>
      <c r="B14" s="57">
        <v>9824.3306999999986</v>
      </c>
      <c r="C14" s="57"/>
      <c r="D14" s="55" t="s">
        <v>77</v>
      </c>
      <c r="E14" s="57">
        <v>3448.8341</v>
      </c>
      <c r="F14" s="57" t="s">
        <v>77</v>
      </c>
      <c r="G14" s="57">
        <v>3733.7749999999996</v>
      </c>
      <c r="H14" s="57">
        <v>1728.0286000000001</v>
      </c>
      <c r="I14" s="57">
        <v>496.48419999999999</v>
      </c>
      <c r="J14" s="57" t="s">
        <v>77</v>
      </c>
      <c r="K14" s="57" t="s">
        <v>77</v>
      </c>
      <c r="L14" s="59">
        <v>417.2088</v>
      </c>
      <c r="M14" s="38"/>
      <c r="N14" s="39" t="s">
        <v>85</v>
      </c>
    </row>
    <row r="15" spans="1:14" s="32" customFormat="1" ht="18" customHeight="1">
      <c r="A15" s="37" t="s">
        <v>26</v>
      </c>
      <c r="B15" s="57">
        <v>16601.889800000001</v>
      </c>
      <c r="C15" s="57"/>
      <c r="D15" s="55" t="s">
        <v>77</v>
      </c>
      <c r="E15" s="57">
        <v>434.72430000000003</v>
      </c>
      <c r="F15" s="57">
        <v>8836.9632999999994</v>
      </c>
      <c r="G15" s="57">
        <v>826.79459999999995</v>
      </c>
      <c r="H15" s="57">
        <v>4763.5246999999999</v>
      </c>
      <c r="I15" s="57">
        <v>1067.9826</v>
      </c>
      <c r="J15" s="57" t="s">
        <v>77</v>
      </c>
      <c r="K15" s="57">
        <v>671.90030000000002</v>
      </c>
      <c r="L15" s="57" t="s">
        <v>77</v>
      </c>
      <c r="M15" s="14"/>
      <c r="N15" s="39" t="s">
        <v>27</v>
      </c>
    </row>
    <row r="16" spans="1:14" s="32" customFormat="1" ht="18" customHeight="1">
      <c r="A16" s="37" t="s">
        <v>82</v>
      </c>
      <c r="B16" s="57">
        <v>2023.7311</v>
      </c>
      <c r="C16" s="57"/>
      <c r="D16" s="55" t="s">
        <v>77</v>
      </c>
      <c r="E16" s="57">
        <v>434.72430000000003</v>
      </c>
      <c r="F16" s="57">
        <v>1139.1125999999999</v>
      </c>
      <c r="G16" s="57">
        <v>449.89420000000001</v>
      </c>
      <c r="H16" s="57" t="s">
        <v>77</v>
      </c>
      <c r="I16" s="57" t="s">
        <v>77</v>
      </c>
      <c r="J16" s="57" t="s">
        <v>77</v>
      </c>
      <c r="K16" s="57" t="s">
        <v>77</v>
      </c>
      <c r="L16" s="57" t="s">
        <v>77</v>
      </c>
      <c r="M16" s="34"/>
      <c r="N16" s="39" t="s">
        <v>84</v>
      </c>
    </row>
    <row r="17" spans="1:14" s="32" customFormat="1" ht="18" customHeight="1">
      <c r="A17" s="37" t="s">
        <v>83</v>
      </c>
      <c r="B17" s="57">
        <v>14578.1587</v>
      </c>
      <c r="C17" s="57"/>
      <c r="D17" s="55" t="s">
        <v>77</v>
      </c>
      <c r="E17" s="57" t="s">
        <v>77</v>
      </c>
      <c r="F17" s="57">
        <v>7697.8507</v>
      </c>
      <c r="G17" s="57">
        <v>376.90039999999999</v>
      </c>
      <c r="H17" s="57">
        <v>4763.5246999999999</v>
      </c>
      <c r="I17" s="57">
        <v>1067.9826</v>
      </c>
      <c r="J17" s="57" t="s">
        <v>77</v>
      </c>
      <c r="K17" s="57">
        <v>671.90030000000002</v>
      </c>
      <c r="L17" s="57" t="s">
        <v>77</v>
      </c>
      <c r="M17" s="14"/>
      <c r="N17" s="39" t="s">
        <v>85</v>
      </c>
    </row>
    <row r="18" spans="1:14" s="32" customFormat="1" ht="18" customHeight="1">
      <c r="A18" s="40" t="s">
        <v>28</v>
      </c>
      <c r="B18" s="55">
        <v>11286.617899999999</v>
      </c>
      <c r="C18" s="55"/>
      <c r="D18" s="55">
        <v>2723.9043999999999</v>
      </c>
      <c r="E18" s="55">
        <v>2071.0228999999999</v>
      </c>
      <c r="F18" s="55">
        <v>3910.0213999999996</v>
      </c>
      <c r="G18" s="55" t="s">
        <v>77</v>
      </c>
      <c r="H18" s="55">
        <v>1795.9084</v>
      </c>
      <c r="I18" s="55">
        <v>501.30189999999999</v>
      </c>
      <c r="J18" s="55" t="s">
        <v>77</v>
      </c>
      <c r="K18" s="55" t="s">
        <v>77</v>
      </c>
      <c r="L18" s="58">
        <v>284.45890000000003</v>
      </c>
      <c r="M18" s="7"/>
      <c r="N18" s="36" t="s">
        <v>29</v>
      </c>
    </row>
    <row r="19" spans="1:14" s="32" customFormat="1" ht="18" customHeight="1">
      <c r="A19" s="37" t="s">
        <v>82</v>
      </c>
      <c r="B19" s="57">
        <v>10973.595499999999</v>
      </c>
      <c r="C19" s="57"/>
      <c r="D19" s="57">
        <v>2723.9043999999999</v>
      </c>
      <c r="E19" s="57">
        <v>1758.0005000000001</v>
      </c>
      <c r="F19" s="57">
        <v>3910.0213999999996</v>
      </c>
      <c r="G19" s="57" t="s">
        <v>77</v>
      </c>
      <c r="H19" s="57">
        <v>1795.9084</v>
      </c>
      <c r="I19" s="57">
        <v>501.30189999999999</v>
      </c>
      <c r="J19" s="57" t="s">
        <v>77</v>
      </c>
      <c r="K19" s="57" t="s">
        <v>77</v>
      </c>
      <c r="L19" s="59">
        <v>284.45890000000003</v>
      </c>
      <c r="M19" s="38"/>
      <c r="N19" s="39" t="s">
        <v>84</v>
      </c>
    </row>
    <row r="20" spans="1:14" s="32" customFormat="1" ht="18" customHeight="1">
      <c r="A20" s="37" t="s">
        <v>83</v>
      </c>
      <c r="B20" s="57">
        <v>313.0224</v>
      </c>
      <c r="C20" s="57"/>
      <c r="D20" s="57" t="s">
        <v>77</v>
      </c>
      <c r="E20" s="57">
        <v>313.0224</v>
      </c>
      <c r="F20" s="57" t="s">
        <v>77</v>
      </c>
      <c r="G20" s="57" t="s">
        <v>77</v>
      </c>
      <c r="H20" s="57" t="s">
        <v>77</v>
      </c>
      <c r="I20" s="57" t="s">
        <v>77</v>
      </c>
      <c r="J20" s="57" t="s">
        <v>77</v>
      </c>
      <c r="K20" s="57" t="s">
        <v>77</v>
      </c>
      <c r="L20" s="57" t="s">
        <v>77</v>
      </c>
      <c r="M20" s="38"/>
      <c r="N20" s="39" t="s">
        <v>85</v>
      </c>
    </row>
    <row r="21" spans="1:14" s="32" customFormat="1" ht="18" customHeight="1">
      <c r="A21" s="37" t="s">
        <v>30</v>
      </c>
      <c r="B21" s="57">
        <v>1789.268</v>
      </c>
      <c r="C21" s="57"/>
      <c r="D21" s="57" t="s">
        <v>77</v>
      </c>
      <c r="E21" s="57" t="s">
        <v>77</v>
      </c>
      <c r="F21" s="57">
        <v>1003.5072</v>
      </c>
      <c r="G21" s="57" t="s">
        <v>77</v>
      </c>
      <c r="H21" s="57" t="s">
        <v>77</v>
      </c>
      <c r="I21" s="57">
        <v>501.30189999999999</v>
      </c>
      <c r="J21" s="57" t="s">
        <v>77</v>
      </c>
      <c r="K21" s="57" t="s">
        <v>77</v>
      </c>
      <c r="L21" s="59">
        <v>284.45890000000003</v>
      </c>
      <c r="M21" s="38"/>
      <c r="N21" s="39" t="s">
        <v>31</v>
      </c>
    </row>
    <row r="22" spans="1:14" s="32" customFormat="1" ht="18" customHeight="1">
      <c r="A22" s="37" t="s">
        <v>32</v>
      </c>
      <c r="B22" s="57">
        <v>9184.3274999999976</v>
      </c>
      <c r="C22" s="57"/>
      <c r="D22" s="57">
        <v>2723.9043999999999</v>
      </c>
      <c r="E22" s="57">
        <v>1758.0005000000001</v>
      </c>
      <c r="F22" s="57">
        <v>2906.5141999999996</v>
      </c>
      <c r="G22" s="57" t="s">
        <v>77</v>
      </c>
      <c r="H22" s="57">
        <v>1795.9084</v>
      </c>
      <c r="I22" s="57" t="s">
        <v>77</v>
      </c>
      <c r="J22" s="57" t="s">
        <v>77</v>
      </c>
      <c r="K22" s="57" t="s">
        <v>77</v>
      </c>
      <c r="L22" s="57" t="s">
        <v>77</v>
      </c>
      <c r="M22" s="38"/>
      <c r="N22" s="39" t="s">
        <v>33</v>
      </c>
    </row>
    <row r="23" spans="1:14" s="32" customFormat="1" ht="18" customHeight="1">
      <c r="A23" s="37" t="s">
        <v>82</v>
      </c>
      <c r="B23" s="57">
        <v>9184.3274999999976</v>
      </c>
      <c r="C23" s="57"/>
      <c r="D23" s="57">
        <v>2723.9043999999999</v>
      </c>
      <c r="E23" s="57">
        <v>1758.0005000000001</v>
      </c>
      <c r="F23" s="57">
        <v>2906.5141999999996</v>
      </c>
      <c r="G23" s="57" t="s">
        <v>77</v>
      </c>
      <c r="H23" s="57">
        <v>1795.9084</v>
      </c>
      <c r="I23" s="57" t="s">
        <v>77</v>
      </c>
      <c r="J23" s="57" t="s">
        <v>77</v>
      </c>
      <c r="K23" s="57" t="s">
        <v>77</v>
      </c>
      <c r="L23" s="57" t="s">
        <v>77</v>
      </c>
      <c r="M23" s="38"/>
      <c r="N23" s="39" t="s">
        <v>84</v>
      </c>
    </row>
    <row r="24" spans="1:14" s="32" customFormat="1" ht="18" customHeight="1">
      <c r="A24" s="37" t="s">
        <v>34</v>
      </c>
      <c r="B24" s="57">
        <v>313.0224</v>
      </c>
      <c r="C24" s="57"/>
      <c r="D24" s="57" t="s">
        <v>77</v>
      </c>
      <c r="E24" s="57">
        <v>313.0224</v>
      </c>
      <c r="F24" s="57" t="s">
        <v>77</v>
      </c>
      <c r="G24" s="57" t="s">
        <v>77</v>
      </c>
      <c r="H24" s="57" t="s">
        <v>77</v>
      </c>
      <c r="I24" s="57" t="s">
        <v>77</v>
      </c>
      <c r="J24" s="57" t="s">
        <v>77</v>
      </c>
      <c r="K24" s="57" t="s">
        <v>77</v>
      </c>
      <c r="L24" s="57" t="s">
        <v>77</v>
      </c>
      <c r="M24" s="38"/>
      <c r="N24" s="39" t="s">
        <v>35</v>
      </c>
    </row>
    <row r="25" spans="1:14" s="32" customFormat="1" ht="18" customHeight="1">
      <c r="A25" s="37" t="s">
        <v>83</v>
      </c>
      <c r="B25" s="57">
        <v>313.0224</v>
      </c>
      <c r="C25" s="57"/>
      <c r="D25" s="57" t="s">
        <v>77</v>
      </c>
      <c r="E25" s="57">
        <v>313.0224</v>
      </c>
      <c r="F25" s="57" t="s">
        <v>77</v>
      </c>
      <c r="G25" s="57" t="s">
        <v>77</v>
      </c>
      <c r="H25" s="57" t="s">
        <v>77</v>
      </c>
      <c r="I25" s="57" t="s">
        <v>77</v>
      </c>
      <c r="J25" s="57" t="s">
        <v>77</v>
      </c>
      <c r="K25" s="57" t="s">
        <v>77</v>
      </c>
      <c r="L25" s="57" t="s">
        <v>77</v>
      </c>
      <c r="M25" s="38"/>
      <c r="N25" s="39" t="s">
        <v>85</v>
      </c>
    </row>
    <row r="26" spans="1:14" s="32" customFormat="1" ht="18" customHeight="1">
      <c r="A26" s="41" t="s">
        <v>36</v>
      </c>
      <c r="B26" s="60">
        <v>444.12240000000003</v>
      </c>
      <c r="C26" s="60"/>
      <c r="D26" s="60" t="s">
        <v>77</v>
      </c>
      <c r="E26" s="60" t="s">
        <v>77</v>
      </c>
      <c r="F26" s="60" t="str">
        <f>E26</f>
        <v>-</v>
      </c>
      <c r="G26" s="60">
        <v>444.12240000000003</v>
      </c>
      <c r="H26" s="60" t="s">
        <v>77</v>
      </c>
      <c r="I26" s="60" t="s">
        <v>77</v>
      </c>
      <c r="J26" s="60" t="s">
        <v>77</v>
      </c>
      <c r="K26" s="60" t="s">
        <v>77</v>
      </c>
      <c r="L26" s="60" t="s">
        <v>77</v>
      </c>
      <c r="M26" s="42"/>
      <c r="N26" s="43" t="s">
        <v>37</v>
      </c>
    </row>
    <row r="27" spans="1:14" s="25" customFormat="1" ht="19.5" customHeight="1">
      <c r="A27" s="3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4"/>
      <c r="N27" s="2"/>
    </row>
    <row r="28" spans="1:14" s="26" customFormat="1" ht="20.100000000000001" customHeight="1">
      <c r="A28" s="78" t="s">
        <v>91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</row>
    <row r="29" spans="1:14" s="26" customFormat="1" ht="20.100000000000001" customHeight="1">
      <c r="A29" s="69" t="s">
        <v>93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14" ht="7.5" customHeight="1">
      <c r="A30" s="16"/>
      <c r="B30" s="16"/>
      <c r="C30" s="16"/>
      <c r="D30" s="16"/>
      <c r="E30" s="16"/>
      <c r="F30" s="16"/>
      <c r="G30" s="16"/>
      <c r="H30" s="16"/>
      <c r="I30" s="17"/>
      <c r="J30" s="17"/>
      <c r="K30" s="17"/>
      <c r="L30" s="6"/>
      <c r="M30" s="6"/>
      <c r="N30" s="6"/>
    </row>
    <row r="31" spans="1:14" s="29" customFormat="1" ht="20.100000000000001" customHeight="1">
      <c r="A31" s="18" t="s">
        <v>0</v>
      </c>
      <c r="B31" s="28" t="s">
        <v>81</v>
      </c>
      <c r="C31" s="28"/>
      <c r="D31" s="68" t="s">
        <v>1</v>
      </c>
      <c r="E31" s="68"/>
      <c r="F31" s="68"/>
      <c r="G31" s="68"/>
      <c r="H31" s="68"/>
      <c r="I31" s="68"/>
      <c r="J31" s="68"/>
      <c r="K31" s="68"/>
      <c r="L31" s="68"/>
      <c r="M31" s="19"/>
      <c r="N31" s="18" t="s">
        <v>2</v>
      </c>
    </row>
    <row r="32" spans="1:14" s="29" customFormat="1" ht="18" customHeight="1">
      <c r="A32" s="1" t="s">
        <v>3</v>
      </c>
      <c r="B32" s="27" t="s">
        <v>80</v>
      </c>
      <c r="C32" s="27"/>
      <c r="D32" s="76" t="s">
        <v>4</v>
      </c>
      <c r="E32" s="72" t="s">
        <v>5</v>
      </c>
      <c r="F32" s="74" t="s">
        <v>6</v>
      </c>
      <c r="G32" s="70" t="s">
        <v>7</v>
      </c>
      <c r="H32" s="70" t="s">
        <v>8</v>
      </c>
      <c r="I32" s="70" t="s">
        <v>9</v>
      </c>
      <c r="J32" s="70" t="s">
        <v>10</v>
      </c>
      <c r="K32" s="70" t="s">
        <v>11</v>
      </c>
      <c r="L32" s="70" t="s">
        <v>12</v>
      </c>
      <c r="M32" s="20"/>
      <c r="N32" s="1" t="s">
        <v>13</v>
      </c>
    </row>
    <row r="33" spans="1:14" s="29" customFormat="1" ht="18" customHeight="1">
      <c r="A33" s="21" t="s">
        <v>14</v>
      </c>
      <c r="B33" s="22"/>
      <c r="C33" s="22"/>
      <c r="D33" s="77"/>
      <c r="E33" s="73"/>
      <c r="F33" s="75"/>
      <c r="G33" s="71"/>
      <c r="H33" s="71"/>
      <c r="I33" s="71"/>
      <c r="J33" s="71"/>
      <c r="K33" s="71"/>
      <c r="L33" s="71"/>
      <c r="M33" s="23"/>
      <c r="N33" s="24" t="s">
        <v>94</v>
      </c>
    </row>
    <row r="34" spans="1:14" ht="18" customHeight="1">
      <c r="A34" s="30" t="s">
        <v>38</v>
      </c>
      <c r="B34" s="61">
        <f>SUM(B35+B44+B51)</f>
        <v>44757.235600000007</v>
      </c>
      <c r="C34" s="61"/>
      <c r="D34" s="61">
        <v>3197.2115999999996</v>
      </c>
      <c r="E34" s="61">
        <f>SUM(E35)</f>
        <v>1532.1693</v>
      </c>
      <c r="F34" s="61">
        <f>SUM(F35+F44)</f>
        <v>14185.6649</v>
      </c>
      <c r="G34" s="61">
        <f>SUM(G35+G44)</f>
        <v>10495.0677</v>
      </c>
      <c r="H34" s="61">
        <f>SUM(H35+H44)</f>
        <v>6659.5108999999993</v>
      </c>
      <c r="I34" s="61">
        <f>SUM(I35+I44)</f>
        <v>2287.4953</v>
      </c>
      <c r="J34" s="61">
        <f>SUM(J35+J44)</f>
        <v>3184.9067</v>
      </c>
      <c r="K34" s="61">
        <f>SUM(K35+K44+K51)</f>
        <v>3059.5385999999999</v>
      </c>
      <c r="L34" s="61">
        <f>SUM(L44)</f>
        <v>155.67060000000001</v>
      </c>
      <c r="M34" s="51"/>
      <c r="N34" s="30" t="s">
        <v>39</v>
      </c>
    </row>
    <row r="35" spans="1:14" ht="18" customHeight="1">
      <c r="A35" s="35" t="s">
        <v>19</v>
      </c>
      <c r="B35" s="57">
        <v>17572.6692</v>
      </c>
      <c r="C35" s="57"/>
      <c r="D35" s="62">
        <v>860.56460000000004</v>
      </c>
      <c r="E35" s="57">
        <v>1532.1693</v>
      </c>
      <c r="F35" s="57">
        <v>7188.1756999999998</v>
      </c>
      <c r="G35" s="57">
        <v>3034.8881999999999</v>
      </c>
      <c r="H35" s="57">
        <v>888.44900000000007</v>
      </c>
      <c r="I35" s="57">
        <v>884.28440000000001</v>
      </c>
      <c r="J35" s="57">
        <v>654.87710000000004</v>
      </c>
      <c r="K35" s="57">
        <v>2529.2608999999998</v>
      </c>
      <c r="L35" s="57" t="s">
        <v>77</v>
      </c>
      <c r="M35" s="9"/>
      <c r="N35" s="36" t="s">
        <v>20</v>
      </c>
    </row>
    <row r="36" spans="1:14" ht="18" customHeight="1">
      <c r="A36" s="37" t="s">
        <v>21</v>
      </c>
      <c r="B36" s="57">
        <v>9399.6478999999981</v>
      </c>
      <c r="C36" s="57"/>
      <c r="D36" s="62">
        <v>431.54560000000004</v>
      </c>
      <c r="E36" s="57">
        <v>224.61369999999999</v>
      </c>
      <c r="F36" s="57">
        <v>3754.2053999999998</v>
      </c>
      <c r="G36" s="57">
        <v>2784.1668</v>
      </c>
      <c r="H36" s="57">
        <v>888.44900000000007</v>
      </c>
      <c r="I36" s="57">
        <v>529.90250000000003</v>
      </c>
      <c r="J36" s="57">
        <v>654.87710000000004</v>
      </c>
      <c r="K36" s="57">
        <v>131.8878</v>
      </c>
      <c r="L36" s="57" t="s">
        <v>77</v>
      </c>
      <c r="M36" s="12"/>
      <c r="N36" s="39" t="s">
        <v>84</v>
      </c>
    </row>
    <row r="37" spans="1:14" ht="18" customHeight="1">
      <c r="A37" s="37" t="s">
        <v>23</v>
      </c>
      <c r="B37" s="57">
        <v>8173.0212999999994</v>
      </c>
      <c r="C37" s="57"/>
      <c r="D37" s="62">
        <v>429.01900000000001</v>
      </c>
      <c r="E37" s="57">
        <v>1307.5555999999999</v>
      </c>
      <c r="F37" s="57">
        <v>3433.9703</v>
      </c>
      <c r="G37" s="57">
        <v>250.72139999999999</v>
      </c>
      <c r="H37" s="57" t="s">
        <v>77</v>
      </c>
      <c r="I37" s="57">
        <v>354.38189999999997</v>
      </c>
      <c r="J37" s="57" t="s">
        <v>77</v>
      </c>
      <c r="K37" s="57">
        <v>2397.3730999999998</v>
      </c>
      <c r="L37" s="57" t="s">
        <v>77</v>
      </c>
      <c r="M37" s="12"/>
      <c r="N37" s="39" t="s">
        <v>85</v>
      </c>
    </row>
    <row r="38" spans="1:14" ht="18" customHeight="1">
      <c r="A38" s="37" t="s">
        <v>24</v>
      </c>
      <c r="B38" s="57">
        <v>10918.1422</v>
      </c>
      <c r="C38" s="57"/>
      <c r="D38" s="62">
        <v>696.56900000000007</v>
      </c>
      <c r="E38" s="57">
        <v>224.61369999999999</v>
      </c>
      <c r="F38" s="57">
        <v>5930.1689999999999</v>
      </c>
      <c r="G38" s="57">
        <v>3034.8881999999999</v>
      </c>
      <c r="H38" s="57">
        <v>134.76920000000001</v>
      </c>
      <c r="I38" s="57">
        <v>591.35419999999999</v>
      </c>
      <c r="J38" s="57">
        <v>305.77890000000002</v>
      </c>
      <c r="K38" s="57" t="s">
        <v>77</v>
      </c>
      <c r="L38" s="57" t="s">
        <v>77</v>
      </c>
      <c r="M38" s="12"/>
      <c r="N38" s="39" t="s">
        <v>25</v>
      </c>
    </row>
    <row r="39" spans="1:14" ht="18" customHeight="1">
      <c r="A39" s="37" t="s">
        <v>21</v>
      </c>
      <c r="B39" s="57">
        <v>7337.305699999999</v>
      </c>
      <c r="C39" s="57"/>
      <c r="D39" s="62">
        <v>267.55</v>
      </c>
      <c r="E39" s="57">
        <v>224.61369999999999</v>
      </c>
      <c r="F39" s="57">
        <v>3383.4548</v>
      </c>
      <c r="G39" s="57">
        <v>2784.1668</v>
      </c>
      <c r="H39" s="57">
        <v>134.76920000000001</v>
      </c>
      <c r="I39" s="57">
        <v>236.97229999999999</v>
      </c>
      <c r="J39" s="57">
        <v>305.77890000000002</v>
      </c>
      <c r="K39" s="57" t="s">
        <v>77</v>
      </c>
      <c r="L39" s="57" t="s">
        <v>77</v>
      </c>
      <c r="M39" s="12"/>
      <c r="N39" s="39" t="s">
        <v>84</v>
      </c>
    </row>
    <row r="40" spans="1:14" ht="18" customHeight="1">
      <c r="A40" s="37" t="s">
        <v>23</v>
      </c>
      <c r="B40" s="57">
        <v>3580.8364999999999</v>
      </c>
      <c r="C40" s="57"/>
      <c r="D40" s="62">
        <v>429.01900000000001</v>
      </c>
      <c r="E40" s="57" t="s">
        <v>77</v>
      </c>
      <c r="F40" s="57">
        <v>2546.7141999999999</v>
      </c>
      <c r="G40" s="57">
        <v>250.72139999999999</v>
      </c>
      <c r="H40" s="57" t="s">
        <v>77</v>
      </c>
      <c r="I40" s="57">
        <v>354.38189999999997</v>
      </c>
      <c r="J40" s="57" t="s">
        <v>77</v>
      </c>
      <c r="K40" s="57" t="s">
        <v>77</v>
      </c>
      <c r="L40" s="57" t="s">
        <v>77</v>
      </c>
      <c r="M40" s="12"/>
      <c r="N40" s="39" t="s">
        <v>85</v>
      </c>
    </row>
    <row r="41" spans="1:14" ht="18" customHeight="1">
      <c r="A41" s="37" t="s">
        <v>26</v>
      </c>
      <c r="B41" s="57">
        <v>6654.527</v>
      </c>
      <c r="C41" s="57"/>
      <c r="D41" s="62">
        <v>163.9956</v>
      </c>
      <c r="E41" s="57">
        <v>1307.5555999999999</v>
      </c>
      <c r="F41" s="57">
        <v>1258.0067000000001</v>
      </c>
      <c r="G41" s="57" t="s">
        <v>77</v>
      </c>
      <c r="H41" s="57">
        <v>753.67980000000011</v>
      </c>
      <c r="I41" s="57">
        <v>292.93020000000001</v>
      </c>
      <c r="J41" s="57">
        <v>349.09820000000002</v>
      </c>
      <c r="K41" s="57">
        <v>2529.2608999999998</v>
      </c>
      <c r="L41" s="57" t="s">
        <v>77</v>
      </c>
      <c r="M41" s="12"/>
      <c r="N41" s="39" t="s">
        <v>27</v>
      </c>
    </row>
    <row r="42" spans="1:14" ht="18" customHeight="1">
      <c r="A42" s="37" t="s">
        <v>21</v>
      </c>
      <c r="B42" s="57">
        <v>2062.3422</v>
      </c>
      <c r="C42" s="57"/>
      <c r="D42" s="62">
        <v>163.9956</v>
      </c>
      <c r="E42" s="57" t="s">
        <v>77</v>
      </c>
      <c r="F42" s="57">
        <v>370.75060000000002</v>
      </c>
      <c r="G42" s="57" t="s">
        <v>77</v>
      </c>
      <c r="H42" s="57">
        <v>753.67980000000011</v>
      </c>
      <c r="I42" s="57">
        <v>292.93020000000001</v>
      </c>
      <c r="J42" s="57">
        <v>349.09820000000002</v>
      </c>
      <c r="K42" s="57">
        <v>131.8878</v>
      </c>
      <c r="L42" s="57" t="s">
        <v>77</v>
      </c>
      <c r="M42" s="12"/>
      <c r="N42" s="39" t="s">
        <v>84</v>
      </c>
    </row>
    <row r="43" spans="1:14" ht="18" customHeight="1">
      <c r="A43" s="37" t="s">
        <v>23</v>
      </c>
      <c r="B43" s="57">
        <v>4592.1848</v>
      </c>
      <c r="C43" s="57"/>
      <c r="D43" s="57" t="s">
        <v>77</v>
      </c>
      <c r="E43" s="57">
        <v>1307.5555999999999</v>
      </c>
      <c r="F43" s="57">
        <v>887.25610000000006</v>
      </c>
      <c r="G43" s="57" t="s">
        <v>77</v>
      </c>
      <c r="H43" s="57" t="s">
        <v>77</v>
      </c>
      <c r="I43" s="57" t="s">
        <v>77</v>
      </c>
      <c r="J43" s="57" t="s">
        <v>77</v>
      </c>
      <c r="K43" s="57">
        <v>2397.3730999999998</v>
      </c>
      <c r="L43" s="57" t="s">
        <v>77</v>
      </c>
      <c r="M43" s="12"/>
      <c r="N43" s="39" t="s">
        <v>85</v>
      </c>
    </row>
    <row r="44" spans="1:14" ht="18" customHeight="1">
      <c r="A44" s="40" t="s">
        <v>28</v>
      </c>
      <c r="B44" s="55">
        <v>26997.014400000004</v>
      </c>
      <c r="C44" s="55"/>
      <c r="D44" s="61">
        <v>2336.6469999999999</v>
      </c>
      <c r="E44" s="55" t="s">
        <v>77</v>
      </c>
      <c r="F44" s="55">
        <v>6997.4892000000009</v>
      </c>
      <c r="G44" s="55">
        <v>7460.1795000000002</v>
      </c>
      <c r="H44" s="55">
        <v>5771.0618999999997</v>
      </c>
      <c r="I44" s="55">
        <v>1403.2109</v>
      </c>
      <c r="J44" s="55">
        <v>2530.0295999999998</v>
      </c>
      <c r="K44" s="55">
        <v>342.72570000000002</v>
      </c>
      <c r="L44" s="55">
        <v>155.67060000000001</v>
      </c>
      <c r="M44" s="9"/>
      <c r="N44" s="36" t="s">
        <v>29</v>
      </c>
    </row>
    <row r="45" spans="1:14" ht="18" customHeight="1">
      <c r="A45" s="37" t="s">
        <v>21</v>
      </c>
      <c r="B45" s="57">
        <v>24674.875300000011</v>
      </c>
      <c r="C45" s="57"/>
      <c r="D45" s="62">
        <v>2336.6469999999999</v>
      </c>
      <c r="E45" s="57" t="s">
        <v>77</v>
      </c>
      <c r="F45" s="57">
        <v>6997.4892000000009</v>
      </c>
      <c r="G45" s="57">
        <v>7460.1795000000002</v>
      </c>
      <c r="H45" s="57">
        <v>3659.8969000000002</v>
      </c>
      <c r="I45" s="57">
        <v>1403.2109</v>
      </c>
      <c r="J45" s="57">
        <v>2319.0554999999999</v>
      </c>
      <c r="K45" s="57">
        <v>342.72570000000002</v>
      </c>
      <c r="L45" s="57">
        <v>155.67060000000001</v>
      </c>
      <c r="M45" s="12"/>
      <c r="N45" s="39" t="s">
        <v>84</v>
      </c>
    </row>
    <row r="46" spans="1:14" ht="18" customHeight="1">
      <c r="A46" s="37" t="s">
        <v>23</v>
      </c>
      <c r="B46" s="57">
        <v>2322.1390999999999</v>
      </c>
      <c r="C46" s="57"/>
      <c r="D46" s="57" t="s">
        <v>77</v>
      </c>
      <c r="E46" s="57" t="s">
        <v>77</v>
      </c>
      <c r="F46" s="57" t="s">
        <v>77</v>
      </c>
      <c r="G46" s="57" t="s">
        <v>77</v>
      </c>
      <c r="H46" s="57">
        <v>2111.165</v>
      </c>
      <c r="I46" s="57" t="s">
        <v>77</v>
      </c>
      <c r="J46" s="57">
        <v>210.97409999999999</v>
      </c>
      <c r="K46" s="57" t="s">
        <v>77</v>
      </c>
      <c r="L46" s="57" t="s">
        <v>77</v>
      </c>
      <c r="M46" s="12"/>
      <c r="N46" s="39" t="s">
        <v>85</v>
      </c>
    </row>
    <row r="47" spans="1:14" ht="18" customHeight="1">
      <c r="A47" s="37" t="s">
        <v>30</v>
      </c>
      <c r="B47" s="57">
        <v>15894.260600000001</v>
      </c>
      <c r="C47" s="57"/>
      <c r="D47" s="62">
        <v>2336.6469999999999</v>
      </c>
      <c r="E47" s="57" t="s">
        <v>77</v>
      </c>
      <c r="F47" s="57">
        <v>6786.9085000000005</v>
      </c>
      <c r="G47" s="57">
        <v>2972.4564999999998</v>
      </c>
      <c r="H47" s="57">
        <v>1323.5225</v>
      </c>
      <c r="I47" s="57" t="s">
        <v>77</v>
      </c>
      <c r="J47" s="57">
        <v>2319.0554999999999</v>
      </c>
      <c r="K47" s="57" t="s">
        <v>77</v>
      </c>
      <c r="L47" s="57">
        <v>155.67060000000001</v>
      </c>
      <c r="M47" s="12"/>
      <c r="N47" s="39" t="s">
        <v>31</v>
      </c>
    </row>
    <row r="48" spans="1:14" ht="18" customHeight="1">
      <c r="A48" s="37" t="s">
        <v>32</v>
      </c>
      <c r="B48" s="57">
        <v>11102.7538</v>
      </c>
      <c r="C48" s="57"/>
      <c r="D48" s="57" t="s">
        <v>77</v>
      </c>
      <c r="E48" s="57" t="s">
        <v>77</v>
      </c>
      <c r="F48" s="57">
        <v>210.58070000000001</v>
      </c>
      <c r="G48" s="57">
        <v>4487.723</v>
      </c>
      <c r="H48" s="57">
        <v>4447.5393999999997</v>
      </c>
      <c r="I48" s="57">
        <v>1403.2109</v>
      </c>
      <c r="J48" s="57">
        <v>210.97409999999999</v>
      </c>
      <c r="K48" s="57">
        <v>342.72570000000002</v>
      </c>
      <c r="L48" s="57" t="s">
        <v>77</v>
      </c>
      <c r="M48" s="12"/>
      <c r="N48" s="39" t="s">
        <v>33</v>
      </c>
    </row>
    <row r="49" spans="1:14" ht="18" customHeight="1">
      <c r="A49" s="37" t="s">
        <v>21</v>
      </c>
      <c r="B49" s="57">
        <v>8780.6147000000001</v>
      </c>
      <c r="C49" s="57"/>
      <c r="D49" s="57" t="s">
        <v>77</v>
      </c>
      <c r="E49" s="57" t="s">
        <v>77</v>
      </c>
      <c r="F49" s="57">
        <v>210.58070000000001</v>
      </c>
      <c r="G49" s="57">
        <v>4487.723</v>
      </c>
      <c r="H49" s="57">
        <v>2336.3744000000002</v>
      </c>
      <c r="I49" s="57">
        <v>1403.2109</v>
      </c>
      <c r="J49" s="57" t="s">
        <v>77</v>
      </c>
      <c r="K49" s="57">
        <v>342.72570000000002</v>
      </c>
      <c r="L49" s="57" t="s">
        <v>77</v>
      </c>
      <c r="M49" s="12"/>
      <c r="N49" s="39" t="s">
        <v>84</v>
      </c>
    </row>
    <row r="50" spans="1:14" ht="18" customHeight="1">
      <c r="A50" s="37" t="s">
        <v>23</v>
      </c>
      <c r="B50" s="57">
        <v>2322.1390999999999</v>
      </c>
      <c r="C50" s="57"/>
      <c r="D50" s="57" t="s">
        <v>77</v>
      </c>
      <c r="E50" s="57" t="s">
        <v>77</v>
      </c>
      <c r="F50" s="57" t="s">
        <v>77</v>
      </c>
      <c r="G50" s="57" t="s">
        <v>77</v>
      </c>
      <c r="H50" s="57">
        <v>2111.165</v>
      </c>
      <c r="I50" s="57" t="s">
        <v>77</v>
      </c>
      <c r="J50" s="57">
        <v>210.97409999999999</v>
      </c>
      <c r="K50" s="57" t="s">
        <v>77</v>
      </c>
      <c r="L50" s="57" t="s">
        <v>77</v>
      </c>
      <c r="M50" s="12"/>
      <c r="N50" s="39" t="s">
        <v>85</v>
      </c>
    </row>
    <row r="51" spans="1:14" ht="18" customHeight="1">
      <c r="A51" s="41" t="s">
        <v>36</v>
      </c>
      <c r="B51" s="63">
        <v>187.55199999999999</v>
      </c>
      <c r="C51" s="63"/>
      <c r="D51" s="63" t="s">
        <v>77</v>
      </c>
      <c r="E51" s="63" t="s">
        <v>77</v>
      </c>
      <c r="F51" s="63" t="s">
        <v>77</v>
      </c>
      <c r="G51" s="63" t="s">
        <v>77</v>
      </c>
      <c r="H51" s="63" t="s">
        <v>77</v>
      </c>
      <c r="I51" s="63" t="s">
        <v>77</v>
      </c>
      <c r="J51" s="63" t="s">
        <v>77</v>
      </c>
      <c r="K51" s="63">
        <v>187.55199999999999</v>
      </c>
      <c r="L51" s="63" t="s">
        <v>77</v>
      </c>
      <c r="M51" s="13"/>
      <c r="N51" s="43" t="s">
        <v>37</v>
      </c>
    </row>
    <row r="52" spans="1:14" ht="18" customHeight="1">
      <c r="A52" s="3"/>
      <c r="B52" s="64"/>
      <c r="C52" s="64"/>
      <c r="D52" s="62"/>
      <c r="E52" s="64"/>
      <c r="F52" s="64"/>
      <c r="G52" s="64"/>
      <c r="H52" s="64"/>
      <c r="I52" s="64"/>
      <c r="J52" s="64"/>
      <c r="K52" s="64"/>
      <c r="L52" s="64"/>
      <c r="M52" s="4"/>
      <c r="N52" s="2"/>
    </row>
    <row r="53" spans="1:14" ht="18" customHeight="1">
      <c r="A53" s="3"/>
      <c r="B53" s="64"/>
      <c r="C53" s="64"/>
      <c r="D53" s="62"/>
      <c r="E53" s="64"/>
      <c r="F53" s="64"/>
      <c r="G53" s="64"/>
      <c r="H53" s="64"/>
      <c r="I53" s="64"/>
      <c r="J53" s="64"/>
      <c r="K53" s="64"/>
      <c r="L53" s="64"/>
      <c r="M53" s="4"/>
      <c r="N53" s="2"/>
    </row>
    <row r="54" spans="1:14" ht="20.25" customHeight="1">
      <c r="A54" s="3"/>
      <c r="B54" s="64"/>
      <c r="C54" s="64"/>
      <c r="D54" s="62"/>
      <c r="E54" s="64"/>
      <c r="F54" s="64"/>
      <c r="G54" s="64"/>
      <c r="H54" s="64"/>
      <c r="I54" s="64"/>
      <c r="J54" s="64"/>
      <c r="K54" s="64"/>
      <c r="L54" s="64"/>
      <c r="M54" s="4"/>
      <c r="N54" s="2"/>
    </row>
    <row r="55" spans="1:14" ht="15.95" customHeight="1">
      <c r="A55" s="79" t="s">
        <v>42</v>
      </c>
      <c r="B55" s="80">
        <f>SUM(B56+B65+B78)</f>
        <v>87856.50940000001</v>
      </c>
      <c r="C55" s="80"/>
      <c r="D55" s="80">
        <v>4755.7065999999995</v>
      </c>
      <c r="E55" s="80">
        <f>SUM(E56+E65)</f>
        <v>7617.2278999999999</v>
      </c>
      <c r="F55" s="80">
        <f>SUM(F56+F65+F78)</f>
        <v>21185.782200000001</v>
      </c>
      <c r="G55" s="80">
        <f>SUM(G56+G65)</f>
        <v>9933.5772000000015</v>
      </c>
      <c r="H55" s="80">
        <f>SUM(H56+H65+H78)</f>
        <v>12000.626099999998</v>
      </c>
      <c r="I55" s="80">
        <f>SUM(I56+I65+I78)</f>
        <v>8514.357</v>
      </c>
      <c r="J55" s="80">
        <f>SUM(J56+J65)</f>
        <v>15001.315600000005</v>
      </c>
      <c r="K55" s="80">
        <f>SUM(K56+K65+K78)</f>
        <v>6697.4941999999992</v>
      </c>
      <c r="L55" s="80">
        <f>SUM(L56+L65)</f>
        <v>2150.4225999999999</v>
      </c>
      <c r="M55" s="81"/>
      <c r="N55" s="79" t="s">
        <v>43</v>
      </c>
    </row>
    <row r="56" spans="1:14" ht="15.95" customHeight="1">
      <c r="A56" s="82" t="s">
        <v>19</v>
      </c>
      <c r="B56" s="80">
        <v>22733.549199999998</v>
      </c>
      <c r="C56" s="80"/>
      <c r="D56" s="80">
        <v>2061.1288</v>
      </c>
      <c r="E56" s="80">
        <v>1585.5655000000002</v>
      </c>
      <c r="F56" s="80">
        <v>4021.1980000000003</v>
      </c>
      <c r="G56" s="80">
        <v>2540.1063000000004</v>
      </c>
      <c r="H56" s="80">
        <v>5256.3917999999994</v>
      </c>
      <c r="I56" s="80">
        <v>1533.9480000000001</v>
      </c>
      <c r="J56" s="80">
        <v>4229.3311000000003</v>
      </c>
      <c r="K56" s="80">
        <v>1034.585</v>
      </c>
      <c r="L56" s="80">
        <v>471.29469999999998</v>
      </c>
      <c r="M56" s="83"/>
      <c r="N56" s="82" t="s">
        <v>20</v>
      </c>
    </row>
    <row r="57" spans="1:14" ht="15.95" customHeight="1">
      <c r="A57" s="84" t="s">
        <v>21</v>
      </c>
      <c r="B57" s="85">
        <v>5321.8639999999996</v>
      </c>
      <c r="C57" s="85"/>
      <c r="D57" s="85">
        <v>300.15219999999999</v>
      </c>
      <c r="E57" s="85">
        <v>1193.9119000000001</v>
      </c>
      <c r="F57" s="85">
        <v>694.77620000000002</v>
      </c>
      <c r="G57" s="85">
        <v>282.14030000000002</v>
      </c>
      <c r="H57" s="85">
        <v>1087.2465</v>
      </c>
      <c r="I57" s="85">
        <v>834.61710000000005</v>
      </c>
      <c r="J57" s="85">
        <v>751.25249999999994</v>
      </c>
      <c r="K57" s="85">
        <v>177.76730000000001</v>
      </c>
      <c r="L57" s="85" t="s">
        <v>77</v>
      </c>
      <c r="M57" s="86"/>
      <c r="N57" s="87" t="s">
        <v>84</v>
      </c>
    </row>
    <row r="58" spans="1:14" ht="15.95" customHeight="1">
      <c r="A58" s="84" t="s">
        <v>23</v>
      </c>
      <c r="B58" s="85">
        <v>17411.6852</v>
      </c>
      <c r="C58" s="85"/>
      <c r="D58" s="85">
        <v>1760.9766</v>
      </c>
      <c r="E58" s="85">
        <v>391.65359999999998</v>
      </c>
      <c r="F58" s="85">
        <v>3326.4218000000001</v>
      </c>
      <c r="G58" s="85">
        <v>2257.9659999999999</v>
      </c>
      <c r="H58" s="85">
        <v>4169.1453000000001</v>
      </c>
      <c r="I58" s="85">
        <v>699.33090000000004</v>
      </c>
      <c r="J58" s="85">
        <v>3478.0785999999998</v>
      </c>
      <c r="K58" s="85">
        <v>856.81770000000006</v>
      </c>
      <c r="L58" s="85">
        <v>471.29469999999998</v>
      </c>
      <c r="M58" s="88"/>
      <c r="N58" s="87" t="s">
        <v>85</v>
      </c>
    </row>
    <row r="59" spans="1:14" ht="15.95" customHeight="1">
      <c r="A59" s="84" t="s">
        <v>24</v>
      </c>
      <c r="B59" s="85">
        <v>14078.518700000001</v>
      </c>
      <c r="C59" s="85"/>
      <c r="D59" s="85">
        <v>1760.9766</v>
      </c>
      <c r="E59" s="85">
        <v>814.57839999999999</v>
      </c>
      <c r="F59" s="85">
        <v>2804.2917000000002</v>
      </c>
      <c r="G59" s="85">
        <v>53.9621</v>
      </c>
      <c r="H59" s="85">
        <v>1588.3725999999997</v>
      </c>
      <c r="I59" s="85">
        <v>1479.0477000000001</v>
      </c>
      <c r="J59" s="85">
        <v>4155.8451000000005</v>
      </c>
      <c r="K59" s="85">
        <v>950.14980000000003</v>
      </c>
      <c r="L59" s="85">
        <v>471.29469999999998</v>
      </c>
      <c r="M59" s="86"/>
      <c r="N59" s="87" t="s">
        <v>25</v>
      </c>
    </row>
    <row r="60" spans="1:14" ht="15.95" customHeight="1">
      <c r="A60" s="84" t="s">
        <v>21</v>
      </c>
      <c r="B60" s="85">
        <v>2365.3937999999998</v>
      </c>
      <c r="C60" s="85"/>
      <c r="D60" s="85" t="s">
        <v>77</v>
      </c>
      <c r="E60" s="85">
        <v>814.57839999999999</v>
      </c>
      <c r="F60" s="85" t="s">
        <v>77</v>
      </c>
      <c r="G60" s="85" t="s">
        <v>77</v>
      </c>
      <c r="H60" s="85" t="s">
        <v>77</v>
      </c>
      <c r="I60" s="85">
        <v>779.71680000000003</v>
      </c>
      <c r="J60" s="85">
        <v>677.76649999999995</v>
      </c>
      <c r="K60" s="85">
        <v>93.332099999999997</v>
      </c>
      <c r="L60" s="85" t="s">
        <v>77</v>
      </c>
      <c r="M60" s="86"/>
      <c r="N60" s="87" t="s">
        <v>84</v>
      </c>
    </row>
    <row r="61" spans="1:14" ht="15.95" customHeight="1">
      <c r="A61" s="84" t="s">
        <v>23</v>
      </c>
      <c r="B61" s="85">
        <v>11713.124900000001</v>
      </c>
      <c r="C61" s="85"/>
      <c r="D61" s="85">
        <v>1760.9766</v>
      </c>
      <c r="E61" s="85" t="s">
        <v>77</v>
      </c>
      <c r="F61" s="85">
        <v>2804.2917000000002</v>
      </c>
      <c r="G61" s="85">
        <v>53.9621</v>
      </c>
      <c r="H61" s="85">
        <v>1588.3725999999997</v>
      </c>
      <c r="I61" s="85">
        <v>699.33090000000004</v>
      </c>
      <c r="J61" s="85">
        <v>3478.0785999999998</v>
      </c>
      <c r="K61" s="85">
        <v>856.81770000000006</v>
      </c>
      <c r="L61" s="85">
        <v>471.29469999999998</v>
      </c>
      <c r="M61" s="86"/>
      <c r="N61" s="87" t="s">
        <v>85</v>
      </c>
    </row>
    <row r="62" spans="1:14" ht="15.95" customHeight="1">
      <c r="A62" s="84" t="s">
        <v>26</v>
      </c>
      <c r="B62" s="85">
        <v>8655.0304999999989</v>
      </c>
      <c r="C62" s="85"/>
      <c r="D62" s="85">
        <v>300.15219999999999</v>
      </c>
      <c r="E62" s="85">
        <v>770.98709999999994</v>
      </c>
      <c r="F62" s="85">
        <v>1216.9063000000001</v>
      </c>
      <c r="G62" s="85">
        <v>2486.1442000000002</v>
      </c>
      <c r="H62" s="85">
        <v>3668.0192000000002</v>
      </c>
      <c r="I62" s="85">
        <v>54.900300000000001</v>
      </c>
      <c r="J62" s="85">
        <v>73.486000000000004</v>
      </c>
      <c r="K62" s="85">
        <v>84.435199999999995</v>
      </c>
      <c r="L62" s="85" t="s">
        <v>77</v>
      </c>
      <c r="M62" s="88"/>
      <c r="N62" s="87" t="s">
        <v>27</v>
      </c>
    </row>
    <row r="63" spans="1:14" ht="15.95" customHeight="1">
      <c r="A63" s="84" t="s">
        <v>21</v>
      </c>
      <c r="B63" s="85">
        <v>2956.4702000000002</v>
      </c>
      <c r="C63" s="85"/>
      <c r="D63" s="85">
        <v>300.15219999999999</v>
      </c>
      <c r="E63" s="85">
        <v>379.33349999999996</v>
      </c>
      <c r="F63" s="85">
        <v>694.77620000000002</v>
      </c>
      <c r="G63" s="85">
        <v>282.14030000000002</v>
      </c>
      <c r="H63" s="85">
        <v>1087.2465</v>
      </c>
      <c r="I63" s="85">
        <v>54.900300000000001</v>
      </c>
      <c r="J63" s="85">
        <v>73.486000000000004</v>
      </c>
      <c r="K63" s="85">
        <v>84.435199999999995</v>
      </c>
      <c r="L63" s="85" t="s">
        <v>77</v>
      </c>
      <c r="M63" s="86"/>
      <c r="N63" s="87" t="s">
        <v>84</v>
      </c>
    </row>
    <row r="64" spans="1:14" ht="15.95" customHeight="1">
      <c r="A64" s="84" t="s">
        <v>23</v>
      </c>
      <c r="B64" s="85">
        <v>5698.5602999999992</v>
      </c>
      <c r="C64" s="85"/>
      <c r="D64" s="85" t="s">
        <v>77</v>
      </c>
      <c r="E64" s="85">
        <v>391.65359999999998</v>
      </c>
      <c r="F64" s="85">
        <v>522.13010000000008</v>
      </c>
      <c r="G64" s="85">
        <v>2204.0038999999997</v>
      </c>
      <c r="H64" s="85">
        <v>2580.7727</v>
      </c>
      <c r="I64" s="85" t="s">
        <v>77</v>
      </c>
      <c r="J64" s="85" t="s">
        <v>77</v>
      </c>
      <c r="K64" s="85" t="s">
        <v>77</v>
      </c>
      <c r="L64" s="85" t="s">
        <v>77</v>
      </c>
      <c r="M64" s="88"/>
      <c r="N64" s="87" t="s">
        <v>85</v>
      </c>
    </row>
    <row r="65" spans="1:14" ht="15.95" customHeight="1">
      <c r="A65" s="89" t="s">
        <v>28</v>
      </c>
      <c r="B65" s="80">
        <v>64023.295600000012</v>
      </c>
      <c r="C65" s="80"/>
      <c r="D65" s="80">
        <v>2694.5777999999996</v>
      </c>
      <c r="E65" s="80">
        <v>6031.6624000000002</v>
      </c>
      <c r="F65" s="80">
        <v>17043.4306</v>
      </c>
      <c r="G65" s="80">
        <v>7393.4709000000012</v>
      </c>
      <c r="H65" s="80">
        <v>6683.7682999999988</v>
      </c>
      <c r="I65" s="80">
        <v>6170.3413</v>
      </c>
      <c r="J65" s="80">
        <v>10771.984500000004</v>
      </c>
      <c r="K65" s="80">
        <v>5554.9318999999996</v>
      </c>
      <c r="L65" s="80">
        <v>1679.1279</v>
      </c>
      <c r="M65" s="90"/>
      <c r="N65" s="82" t="s">
        <v>29</v>
      </c>
    </row>
    <row r="66" spans="1:14" ht="15.95" customHeight="1">
      <c r="A66" s="84" t="s">
        <v>21</v>
      </c>
      <c r="B66" s="85">
        <v>40205.999799999991</v>
      </c>
      <c r="C66" s="85"/>
      <c r="D66" s="85">
        <v>1393.0255999999999</v>
      </c>
      <c r="E66" s="85">
        <v>5113.7475000000004</v>
      </c>
      <c r="F66" s="85">
        <v>10038.5448</v>
      </c>
      <c r="G66" s="85">
        <v>5495.2157999999999</v>
      </c>
      <c r="H66" s="85">
        <v>3500.0506</v>
      </c>
      <c r="I66" s="85">
        <v>4545.4310999999998</v>
      </c>
      <c r="J66" s="85">
        <v>5689.0153</v>
      </c>
      <c r="K66" s="85">
        <v>3852.0358000000006</v>
      </c>
      <c r="L66" s="85">
        <v>578.93329999999992</v>
      </c>
      <c r="M66" s="86"/>
      <c r="N66" s="87" t="s">
        <v>84</v>
      </c>
    </row>
    <row r="67" spans="1:14" ht="15.95" customHeight="1">
      <c r="A67" s="84" t="s">
        <v>23</v>
      </c>
      <c r="B67" s="85">
        <v>23817.295800000004</v>
      </c>
      <c r="C67" s="85"/>
      <c r="D67" s="85">
        <v>1301.5522000000001</v>
      </c>
      <c r="E67" s="85">
        <v>917.91489999999999</v>
      </c>
      <c r="F67" s="85">
        <v>7004.8858</v>
      </c>
      <c r="G67" s="85">
        <v>1898.2551000000001</v>
      </c>
      <c r="H67" s="85">
        <v>3183.7177000000001</v>
      </c>
      <c r="I67" s="85">
        <v>1624.9101999999998</v>
      </c>
      <c r="J67" s="85">
        <v>5082.9692000000005</v>
      </c>
      <c r="K67" s="85">
        <v>1702.8961000000002</v>
      </c>
      <c r="L67" s="85">
        <v>1100.1945999999998</v>
      </c>
      <c r="M67" s="86"/>
      <c r="N67" s="87" t="s">
        <v>85</v>
      </c>
    </row>
    <row r="68" spans="1:14" ht="15.95" customHeight="1">
      <c r="A68" s="84" t="s">
        <v>30</v>
      </c>
      <c r="B68" s="85">
        <v>17715.794899999997</v>
      </c>
      <c r="C68" s="85"/>
      <c r="D68" s="85">
        <v>1341.1768</v>
      </c>
      <c r="E68" s="85">
        <v>3518.0754000000002</v>
      </c>
      <c r="F68" s="85">
        <v>1632.4093</v>
      </c>
      <c r="G68" s="85">
        <v>1094.9560000000001</v>
      </c>
      <c r="H68" s="85">
        <v>3382.9578000000001</v>
      </c>
      <c r="I68" s="85">
        <v>1524.1079999999999</v>
      </c>
      <c r="J68" s="85">
        <v>3143.9378999999999</v>
      </c>
      <c r="K68" s="85">
        <v>1552.9417000000001</v>
      </c>
      <c r="L68" s="85">
        <v>525.23199999999997</v>
      </c>
      <c r="M68" s="86"/>
      <c r="N68" s="87" t="s">
        <v>31</v>
      </c>
    </row>
    <row r="69" spans="1:14" ht="15.95" customHeight="1">
      <c r="A69" s="84" t="s">
        <v>32</v>
      </c>
      <c r="B69" s="85">
        <v>36979.545200000008</v>
      </c>
      <c r="C69" s="85"/>
      <c r="D69" s="85">
        <v>727.25849999999991</v>
      </c>
      <c r="E69" s="85">
        <v>2513.587</v>
      </c>
      <c r="F69" s="85">
        <v>11818.4622</v>
      </c>
      <c r="G69" s="85">
        <v>2580.3793999999998</v>
      </c>
      <c r="H69" s="85">
        <v>3300.8105</v>
      </c>
      <c r="I69" s="85">
        <v>4646.2332999999999</v>
      </c>
      <c r="J69" s="85">
        <v>6236.9282000000012</v>
      </c>
      <c r="K69" s="85">
        <v>4001.9901999999993</v>
      </c>
      <c r="L69" s="85">
        <v>1153.8959</v>
      </c>
      <c r="M69" s="86"/>
      <c r="N69" s="87" t="s">
        <v>33</v>
      </c>
    </row>
    <row r="70" spans="1:14" ht="15.95" customHeight="1">
      <c r="A70" s="84" t="s">
        <v>21</v>
      </c>
      <c r="B70" s="85">
        <v>19833.0782</v>
      </c>
      <c r="C70" s="85"/>
      <c r="D70" s="85">
        <v>51.848799999999997</v>
      </c>
      <c r="E70" s="85">
        <v>1595.6721</v>
      </c>
      <c r="F70" s="85">
        <v>8406.1355000000003</v>
      </c>
      <c r="G70" s="85">
        <v>2580.3793999999998</v>
      </c>
      <c r="H70" s="85">
        <v>117.0928</v>
      </c>
      <c r="I70" s="85">
        <v>3021.3230999999996</v>
      </c>
      <c r="J70" s="85">
        <v>1707.8310999999999</v>
      </c>
      <c r="K70" s="85">
        <v>2299.0941000000003</v>
      </c>
      <c r="L70" s="85">
        <v>53.701300000000003</v>
      </c>
      <c r="M70" s="86"/>
      <c r="N70" s="87" t="s">
        <v>84</v>
      </c>
    </row>
    <row r="71" spans="1:14" ht="15.95" customHeight="1">
      <c r="A71" s="84" t="s">
        <v>23</v>
      </c>
      <c r="B71" s="85">
        <v>17146.467000000001</v>
      </c>
      <c r="C71" s="85"/>
      <c r="D71" s="85">
        <v>675.40969999999993</v>
      </c>
      <c r="E71" s="85">
        <v>917.91489999999999</v>
      </c>
      <c r="F71" s="85">
        <v>3412.3267000000001</v>
      </c>
      <c r="G71" s="85" t="s">
        <v>77</v>
      </c>
      <c r="H71" s="85">
        <v>3183.7177000000001</v>
      </c>
      <c r="I71" s="85">
        <v>1624.9101999999998</v>
      </c>
      <c r="J71" s="85">
        <v>4529.0971</v>
      </c>
      <c r="K71" s="85">
        <v>1702.8961000000002</v>
      </c>
      <c r="L71" s="85">
        <v>1100.1945999999998</v>
      </c>
      <c r="M71" s="86"/>
      <c r="N71" s="87" t="s">
        <v>85</v>
      </c>
    </row>
    <row r="72" spans="1:14" ht="15.95" customHeight="1">
      <c r="A72" s="84" t="s">
        <v>34</v>
      </c>
      <c r="B72" s="85">
        <v>5181.6621999999998</v>
      </c>
      <c r="C72" s="85"/>
      <c r="D72" s="85">
        <v>626.14250000000004</v>
      </c>
      <c r="E72" s="85" t="s">
        <v>77</v>
      </c>
      <c r="F72" s="85">
        <v>1761.4307000000001</v>
      </c>
      <c r="G72" s="85">
        <v>1956.8427000000001</v>
      </c>
      <c r="H72" s="85" t="s">
        <v>77</v>
      </c>
      <c r="I72" s="85" t="s">
        <v>77</v>
      </c>
      <c r="J72" s="85">
        <v>837.24630000000002</v>
      </c>
      <c r="K72" s="85" t="s">
        <v>77</v>
      </c>
      <c r="L72" s="85" t="s">
        <v>77</v>
      </c>
      <c r="M72" s="86"/>
      <c r="N72" s="87" t="s">
        <v>35</v>
      </c>
    </row>
    <row r="73" spans="1:14" ht="15.95" customHeight="1">
      <c r="A73" s="84" t="s">
        <v>21</v>
      </c>
      <c r="B73" s="85">
        <v>895.83389999999997</v>
      </c>
      <c r="C73" s="85"/>
      <c r="D73" s="85" t="s">
        <v>77</v>
      </c>
      <c r="E73" s="85" t="s">
        <v>77</v>
      </c>
      <c r="F73" s="85" t="s">
        <v>77</v>
      </c>
      <c r="G73" s="85">
        <v>58.587600000000002</v>
      </c>
      <c r="H73" s="85" t="s">
        <v>77</v>
      </c>
      <c r="I73" s="85" t="s">
        <v>77</v>
      </c>
      <c r="J73" s="85">
        <v>837.24630000000002</v>
      </c>
      <c r="K73" s="85" t="s">
        <v>77</v>
      </c>
      <c r="L73" s="85" t="s">
        <v>77</v>
      </c>
      <c r="M73" s="86"/>
      <c r="N73" s="87" t="s">
        <v>84</v>
      </c>
    </row>
    <row r="74" spans="1:14" ht="15.95" customHeight="1">
      <c r="A74" s="84" t="s">
        <v>23</v>
      </c>
      <c r="B74" s="85">
        <v>4285.8283000000001</v>
      </c>
      <c r="C74" s="85"/>
      <c r="D74" s="85">
        <v>626.14250000000004</v>
      </c>
      <c r="E74" s="85" t="s">
        <v>77</v>
      </c>
      <c r="F74" s="85">
        <v>1761.4307000000001</v>
      </c>
      <c r="G74" s="85">
        <v>1898.2551000000001</v>
      </c>
      <c r="H74" s="85" t="s">
        <v>77</v>
      </c>
      <c r="I74" s="85" t="s">
        <v>77</v>
      </c>
      <c r="J74" s="85" t="s">
        <v>76</v>
      </c>
      <c r="K74" s="85" t="s">
        <v>77</v>
      </c>
      <c r="L74" s="85" t="s">
        <v>77</v>
      </c>
      <c r="M74" s="86"/>
      <c r="N74" s="87" t="s">
        <v>85</v>
      </c>
    </row>
    <row r="75" spans="1:14" ht="15.95" customHeight="1">
      <c r="A75" s="84" t="s">
        <v>40</v>
      </c>
      <c r="B75" s="85">
        <v>4146.2932999999994</v>
      </c>
      <c r="C75" s="85"/>
      <c r="D75" s="85" t="s">
        <v>77</v>
      </c>
      <c r="E75" s="85" t="s">
        <v>77</v>
      </c>
      <c r="F75" s="85">
        <v>1831.1284000000001</v>
      </c>
      <c r="G75" s="85">
        <v>1761.2927999999999</v>
      </c>
      <c r="H75" s="85" t="s">
        <v>77</v>
      </c>
      <c r="I75" s="85" t="s">
        <v>77</v>
      </c>
      <c r="J75" s="85">
        <v>553.87210000000005</v>
      </c>
      <c r="K75" s="85" t="s">
        <v>77</v>
      </c>
      <c r="L75" s="85" t="s">
        <v>77</v>
      </c>
      <c r="M75" s="86"/>
      <c r="N75" s="87" t="s">
        <v>41</v>
      </c>
    </row>
    <row r="76" spans="1:14" ht="15.95" customHeight="1">
      <c r="A76" s="84" t="s">
        <v>21</v>
      </c>
      <c r="B76" s="85">
        <v>1761.2927999999999</v>
      </c>
      <c r="C76" s="85"/>
      <c r="D76" s="85" t="s">
        <v>77</v>
      </c>
      <c r="E76" s="85" t="s">
        <v>77</v>
      </c>
      <c r="F76" s="85" t="s">
        <v>77</v>
      </c>
      <c r="G76" s="85">
        <v>1761.2927999999999</v>
      </c>
      <c r="H76" s="85" t="s">
        <v>77</v>
      </c>
      <c r="I76" s="85" t="s">
        <v>77</v>
      </c>
      <c r="J76" s="85" t="s">
        <v>76</v>
      </c>
      <c r="K76" s="85" t="s">
        <v>77</v>
      </c>
      <c r="L76" s="85" t="s">
        <v>77</v>
      </c>
      <c r="M76" s="86"/>
      <c r="N76" s="87" t="s">
        <v>84</v>
      </c>
    </row>
    <row r="77" spans="1:14" ht="15.95" customHeight="1">
      <c r="A77" s="84" t="s">
        <v>23</v>
      </c>
      <c r="B77" s="85">
        <v>2385.0005000000001</v>
      </c>
      <c r="C77" s="85"/>
      <c r="D77" s="85" t="s">
        <v>77</v>
      </c>
      <c r="E77" s="85" t="s">
        <v>77</v>
      </c>
      <c r="F77" s="85">
        <v>1831.1284000000001</v>
      </c>
      <c r="G77" s="85" t="s">
        <v>77</v>
      </c>
      <c r="H77" s="85" t="s">
        <v>77</v>
      </c>
      <c r="I77" s="85" t="s">
        <v>77</v>
      </c>
      <c r="J77" s="85">
        <v>553.87210000000005</v>
      </c>
      <c r="K77" s="85" t="s">
        <v>77</v>
      </c>
      <c r="L77" s="85" t="s">
        <v>77</v>
      </c>
      <c r="M77" s="86"/>
      <c r="N77" s="87" t="s">
        <v>85</v>
      </c>
    </row>
    <row r="78" spans="1:14" ht="15.95" customHeight="1">
      <c r="A78" s="91" t="s">
        <v>36</v>
      </c>
      <c r="B78" s="92">
        <v>1099.6645999999998</v>
      </c>
      <c r="C78" s="92"/>
      <c r="D78" s="93" t="s">
        <v>77</v>
      </c>
      <c r="E78" s="92" t="s">
        <v>77</v>
      </c>
      <c r="F78" s="92">
        <v>121.15360000000001</v>
      </c>
      <c r="G78" s="92" t="s">
        <v>77</v>
      </c>
      <c r="H78" s="92">
        <v>60.466000000000001</v>
      </c>
      <c r="I78" s="92">
        <v>810.06769999999995</v>
      </c>
      <c r="J78" s="92" t="s">
        <v>77</v>
      </c>
      <c r="K78" s="92">
        <v>107.9773</v>
      </c>
      <c r="L78" s="92" t="s">
        <v>77</v>
      </c>
      <c r="M78" s="94"/>
      <c r="N78" s="95" t="s">
        <v>37</v>
      </c>
    </row>
    <row r="79" spans="1:14" ht="18" customHeight="1">
      <c r="A79" s="30" t="s">
        <v>44</v>
      </c>
      <c r="B79" s="61">
        <f>SUM(B80+B89)</f>
        <v>26022.823900000003</v>
      </c>
      <c r="C79" s="61"/>
      <c r="D79" s="61">
        <v>316.9821</v>
      </c>
      <c r="E79" s="61">
        <f>SUM(E89)</f>
        <v>1943.6944999999998</v>
      </c>
      <c r="F79" s="61">
        <f>SUM(F80+F89)</f>
        <v>6352.0866999999998</v>
      </c>
      <c r="G79" s="61">
        <f>SUM(G80+G89)</f>
        <v>11072.534800000001</v>
      </c>
      <c r="H79" s="61">
        <f>SUM(H80+H89)</f>
        <v>377.78050000000002</v>
      </c>
      <c r="I79" s="61">
        <f>SUM(I80+I89)</f>
        <v>298.4778</v>
      </c>
      <c r="J79" s="61">
        <f>SUM(J80+J89)</f>
        <v>4526.5985000000001</v>
      </c>
      <c r="K79" s="61">
        <f>SUM(K80)</f>
        <v>1048.2526</v>
      </c>
      <c r="L79" s="61">
        <f>SUM(L80)</f>
        <v>86.416399999999996</v>
      </c>
      <c r="M79" s="33"/>
      <c r="N79" s="30" t="s">
        <v>45</v>
      </c>
    </row>
    <row r="80" spans="1:14" ht="18" customHeight="1">
      <c r="A80" s="35" t="s">
        <v>19</v>
      </c>
      <c r="B80" s="55">
        <v>7556.2276000000011</v>
      </c>
      <c r="C80" s="55"/>
      <c r="D80" s="61">
        <v>216.45209999999997</v>
      </c>
      <c r="E80" s="55" t="s">
        <v>77</v>
      </c>
      <c r="F80" s="55">
        <v>809.97419999999988</v>
      </c>
      <c r="G80" s="55">
        <v>3361.6196</v>
      </c>
      <c r="H80" s="55">
        <v>268.2833</v>
      </c>
      <c r="I80" s="55">
        <v>182.22319999999999</v>
      </c>
      <c r="J80" s="55">
        <v>1583.0062</v>
      </c>
      <c r="K80" s="55">
        <v>1048.2526</v>
      </c>
      <c r="L80" s="55">
        <v>86.416399999999996</v>
      </c>
      <c r="M80" s="5"/>
      <c r="N80" s="36" t="s">
        <v>20</v>
      </c>
    </row>
    <row r="81" spans="1:14" ht="18" customHeight="1">
      <c r="A81" s="37" t="s">
        <v>21</v>
      </c>
      <c r="B81" s="57">
        <v>1078.2574999999999</v>
      </c>
      <c r="C81" s="57"/>
      <c r="D81" s="57" t="s">
        <v>77</v>
      </c>
      <c r="E81" s="57" t="s">
        <v>77</v>
      </c>
      <c r="F81" s="57">
        <v>809.97419999999988</v>
      </c>
      <c r="G81" s="57" t="s">
        <v>77</v>
      </c>
      <c r="H81" s="57">
        <v>268.2833</v>
      </c>
      <c r="I81" s="57" t="s">
        <v>77</v>
      </c>
      <c r="J81" s="57" t="s">
        <v>77</v>
      </c>
      <c r="K81" s="57" t="s">
        <v>77</v>
      </c>
      <c r="L81" s="57" t="s">
        <v>77</v>
      </c>
      <c r="M81" s="38"/>
      <c r="N81" s="39" t="s">
        <v>84</v>
      </c>
    </row>
    <row r="82" spans="1:14" ht="18" customHeight="1">
      <c r="A82" s="37" t="s">
        <v>23</v>
      </c>
      <c r="B82" s="57">
        <v>6477.9701000000005</v>
      </c>
      <c r="C82" s="57"/>
      <c r="D82" s="62">
        <v>216.45209999999997</v>
      </c>
      <c r="E82" s="57" t="s">
        <v>77</v>
      </c>
      <c r="F82" s="57" t="s">
        <v>77</v>
      </c>
      <c r="G82" s="57">
        <v>3361.6196</v>
      </c>
      <c r="H82" s="57" t="s">
        <v>77</v>
      </c>
      <c r="I82" s="57">
        <v>182.22319999999999</v>
      </c>
      <c r="J82" s="57">
        <v>1583.0062</v>
      </c>
      <c r="K82" s="57">
        <v>1048.2526</v>
      </c>
      <c r="L82" s="57">
        <v>86.416399999999996</v>
      </c>
      <c r="M82" s="14"/>
      <c r="N82" s="39" t="s">
        <v>85</v>
      </c>
    </row>
    <row r="83" spans="1:14" ht="18" customHeight="1">
      <c r="A83" s="37" t="s">
        <v>24</v>
      </c>
      <c r="B83" s="57">
        <v>1522.2938999999999</v>
      </c>
      <c r="C83" s="57"/>
      <c r="D83" s="62">
        <v>216.45209999999997</v>
      </c>
      <c r="E83" s="57" t="s">
        <v>77</v>
      </c>
      <c r="F83" s="57">
        <v>658.22759999999994</v>
      </c>
      <c r="G83" s="57" t="s">
        <v>77</v>
      </c>
      <c r="H83" s="57">
        <v>268.2833</v>
      </c>
      <c r="I83" s="57">
        <v>182.22319999999999</v>
      </c>
      <c r="J83" s="57">
        <v>110.6913</v>
      </c>
      <c r="K83" s="57" t="s">
        <v>77</v>
      </c>
      <c r="L83" s="57">
        <v>86.416399999999996</v>
      </c>
      <c r="M83" s="38"/>
      <c r="N83" s="39" t="s">
        <v>25</v>
      </c>
    </row>
    <row r="84" spans="1:14" ht="18" customHeight="1">
      <c r="A84" s="37" t="s">
        <v>21</v>
      </c>
      <c r="B84" s="57">
        <v>926.51089999999999</v>
      </c>
      <c r="C84" s="57"/>
      <c r="D84" s="57" t="s">
        <v>77</v>
      </c>
      <c r="E84" s="57" t="s">
        <v>77</v>
      </c>
      <c r="F84" s="57">
        <v>658.22759999999994</v>
      </c>
      <c r="G84" s="57" t="s">
        <v>77</v>
      </c>
      <c r="H84" s="57">
        <v>268.2833</v>
      </c>
      <c r="I84" s="57" t="s">
        <v>77</v>
      </c>
      <c r="J84" s="57" t="s">
        <v>77</v>
      </c>
      <c r="K84" s="57" t="s">
        <v>77</v>
      </c>
      <c r="L84" s="57" t="s">
        <v>77</v>
      </c>
      <c r="M84" s="38"/>
      <c r="N84" s="39" t="s">
        <v>84</v>
      </c>
    </row>
    <row r="85" spans="1:14" ht="18" customHeight="1">
      <c r="A85" s="37" t="s">
        <v>23</v>
      </c>
      <c r="B85" s="57">
        <v>595.7829999999999</v>
      </c>
      <c r="C85" s="57"/>
      <c r="D85" s="62">
        <v>216.45209999999997</v>
      </c>
      <c r="E85" s="57" t="s">
        <v>77</v>
      </c>
      <c r="F85" s="57" t="s">
        <v>77</v>
      </c>
      <c r="G85" s="57" t="s">
        <v>77</v>
      </c>
      <c r="H85" s="57" t="s">
        <v>77</v>
      </c>
      <c r="I85" s="57">
        <v>182.22319999999999</v>
      </c>
      <c r="J85" s="57">
        <v>110.6913</v>
      </c>
      <c r="K85" s="57" t="s">
        <v>77</v>
      </c>
      <c r="L85" s="57">
        <v>86.416399999999996</v>
      </c>
      <c r="M85" s="38"/>
      <c r="N85" s="39" t="s">
        <v>85</v>
      </c>
    </row>
    <row r="86" spans="1:14" ht="18" customHeight="1">
      <c r="A86" s="37" t="s">
        <v>26</v>
      </c>
      <c r="B86" s="57">
        <v>6033.9337000000005</v>
      </c>
      <c r="C86" s="57"/>
      <c r="D86" s="57" t="s">
        <v>77</v>
      </c>
      <c r="E86" s="57" t="s">
        <v>77</v>
      </c>
      <c r="F86" s="57">
        <v>151.7466</v>
      </c>
      <c r="G86" s="57">
        <v>3361.6196</v>
      </c>
      <c r="H86" s="57" t="s">
        <v>77</v>
      </c>
      <c r="I86" s="57" t="s">
        <v>77</v>
      </c>
      <c r="J86" s="57">
        <v>1472.3149000000001</v>
      </c>
      <c r="K86" s="57">
        <v>1048.2526</v>
      </c>
      <c r="L86" s="57" t="s">
        <v>77</v>
      </c>
      <c r="M86" s="14"/>
      <c r="N86" s="39" t="s">
        <v>27</v>
      </c>
    </row>
    <row r="87" spans="1:14" ht="18" customHeight="1">
      <c r="A87" s="37" t="s">
        <v>21</v>
      </c>
      <c r="B87" s="57">
        <v>151.7466</v>
      </c>
      <c r="C87" s="57"/>
      <c r="D87" s="57" t="s">
        <v>77</v>
      </c>
      <c r="E87" s="57" t="s">
        <v>77</v>
      </c>
      <c r="F87" s="57">
        <v>151.7466</v>
      </c>
      <c r="G87" s="57" t="s">
        <v>77</v>
      </c>
      <c r="H87" s="57" t="s">
        <v>77</v>
      </c>
      <c r="I87" s="57" t="s">
        <v>77</v>
      </c>
      <c r="J87" s="57" t="s">
        <v>77</v>
      </c>
      <c r="K87" s="57" t="s">
        <v>77</v>
      </c>
      <c r="L87" s="57" t="s">
        <v>77</v>
      </c>
      <c r="M87" s="38"/>
      <c r="N87" s="39" t="s">
        <v>84</v>
      </c>
    </row>
    <row r="88" spans="1:14" ht="18" customHeight="1">
      <c r="A88" s="37" t="s">
        <v>23</v>
      </c>
      <c r="B88" s="57">
        <v>5882.1871000000001</v>
      </c>
      <c r="C88" s="57"/>
      <c r="D88" s="57" t="s">
        <v>77</v>
      </c>
      <c r="E88" s="57" t="s">
        <v>77</v>
      </c>
      <c r="F88" s="57" t="s">
        <v>77</v>
      </c>
      <c r="G88" s="57">
        <v>3361.6196</v>
      </c>
      <c r="H88" s="57" t="s">
        <v>77</v>
      </c>
      <c r="I88" s="57" t="s">
        <v>77</v>
      </c>
      <c r="J88" s="57">
        <v>1472.3149000000001</v>
      </c>
      <c r="K88" s="57">
        <v>1048.2526</v>
      </c>
      <c r="L88" s="57" t="s">
        <v>77</v>
      </c>
      <c r="M88" s="14"/>
      <c r="N88" s="39" t="s">
        <v>85</v>
      </c>
    </row>
    <row r="89" spans="1:14" ht="18" customHeight="1">
      <c r="A89" s="40" t="s">
        <v>28</v>
      </c>
      <c r="B89" s="55">
        <v>18466.596300000001</v>
      </c>
      <c r="C89" s="55"/>
      <c r="D89" s="61">
        <v>100.53</v>
      </c>
      <c r="E89" s="55">
        <v>1943.6944999999998</v>
      </c>
      <c r="F89" s="55">
        <v>5542.1125000000002</v>
      </c>
      <c r="G89" s="55">
        <v>7710.9152000000004</v>
      </c>
      <c r="H89" s="55">
        <v>109.49720000000001</v>
      </c>
      <c r="I89" s="55">
        <v>116.2546</v>
      </c>
      <c r="J89" s="55">
        <v>2943.5923000000003</v>
      </c>
      <c r="K89" s="55" t="s">
        <v>77</v>
      </c>
      <c r="L89" s="55" t="s">
        <v>77</v>
      </c>
      <c r="M89" s="7"/>
      <c r="N89" s="36" t="s">
        <v>29</v>
      </c>
    </row>
    <row r="90" spans="1:14" ht="18" customHeight="1">
      <c r="A90" s="37" t="s">
        <v>21</v>
      </c>
      <c r="B90" s="57">
        <v>18366.066299999999</v>
      </c>
      <c r="C90" s="57"/>
      <c r="D90" s="57" t="s">
        <v>77</v>
      </c>
      <c r="E90" s="57">
        <v>1943.6944999999998</v>
      </c>
      <c r="F90" s="57">
        <v>5542.1125000000002</v>
      </c>
      <c r="G90" s="57">
        <v>7710.9152000000004</v>
      </c>
      <c r="H90" s="57">
        <v>109.49720000000001</v>
      </c>
      <c r="I90" s="57">
        <v>116.2546</v>
      </c>
      <c r="J90" s="57">
        <v>2943.5923000000003</v>
      </c>
      <c r="K90" s="57" t="s">
        <v>77</v>
      </c>
      <c r="L90" s="57" t="s">
        <v>77</v>
      </c>
      <c r="M90" s="38"/>
      <c r="N90" s="39" t="s">
        <v>84</v>
      </c>
    </row>
    <row r="91" spans="1:14" ht="18" customHeight="1">
      <c r="A91" s="37" t="s">
        <v>23</v>
      </c>
      <c r="B91" s="57">
        <v>100.53</v>
      </c>
      <c r="C91" s="57"/>
      <c r="D91" s="62">
        <v>100.53</v>
      </c>
      <c r="E91" s="57" t="s">
        <v>77</v>
      </c>
      <c r="F91" s="57" t="s">
        <v>77</v>
      </c>
      <c r="G91" s="57" t="s">
        <v>77</v>
      </c>
      <c r="H91" s="57" t="s">
        <v>77</v>
      </c>
      <c r="I91" s="57" t="s">
        <v>77</v>
      </c>
      <c r="J91" s="57" t="s">
        <v>77</v>
      </c>
      <c r="K91" s="57" t="s">
        <v>77</v>
      </c>
      <c r="L91" s="57" t="s">
        <v>77</v>
      </c>
      <c r="M91" s="38"/>
      <c r="N91" s="39" t="s">
        <v>85</v>
      </c>
    </row>
    <row r="92" spans="1:14" ht="18" customHeight="1">
      <c r="A92" s="37" t="s">
        <v>30</v>
      </c>
      <c r="B92" s="57">
        <v>8034.5507000000007</v>
      </c>
      <c r="C92" s="57"/>
      <c r="D92" s="57" t="s">
        <v>77</v>
      </c>
      <c r="E92" s="57">
        <v>102.7486</v>
      </c>
      <c r="F92" s="57">
        <v>194.06899999999999</v>
      </c>
      <c r="G92" s="57">
        <v>4568.3890000000001</v>
      </c>
      <c r="H92" s="57">
        <v>109.49720000000001</v>
      </c>
      <c r="I92" s="57">
        <v>116.2546</v>
      </c>
      <c r="J92" s="57">
        <v>2943.5923000000003</v>
      </c>
      <c r="K92" s="57" t="s">
        <v>77</v>
      </c>
      <c r="L92" s="57" t="s">
        <v>77</v>
      </c>
      <c r="M92" s="38"/>
      <c r="N92" s="39" t="s">
        <v>31</v>
      </c>
    </row>
    <row r="93" spans="1:14" ht="18" customHeight="1">
      <c r="A93" s="37" t="s">
        <v>32</v>
      </c>
      <c r="B93" s="57">
        <v>7188.9894000000004</v>
      </c>
      <c r="C93" s="57"/>
      <c r="D93" s="57" t="s">
        <v>77</v>
      </c>
      <c r="E93" s="57">
        <v>1840.9458999999999</v>
      </c>
      <c r="F93" s="57">
        <v>5348.0434999999998</v>
      </c>
      <c r="G93" s="57" t="s">
        <v>77</v>
      </c>
      <c r="H93" s="57" t="s">
        <v>77</v>
      </c>
      <c r="I93" s="57" t="s">
        <v>77</v>
      </c>
      <c r="J93" s="57" t="s">
        <v>77</v>
      </c>
      <c r="K93" s="57" t="s">
        <v>77</v>
      </c>
      <c r="L93" s="57" t="s">
        <v>77</v>
      </c>
      <c r="M93" s="38"/>
      <c r="N93" s="39" t="s">
        <v>33</v>
      </c>
    </row>
    <row r="94" spans="1:14" ht="18" customHeight="1">
      <c r="A94" s="37" t="s">
        <v>21</v>
      </c>
      <c r="B94" s="57">
        <v>7188.9894000000004</v>
      </c>
      <c r="C94" s="57"/>
      <c r="D94" s="57" t="s">
        <v>77</v>
      </c>
      <c r="E94" s="57">
        <v>1840.9458999999999</v>
      </c>
      <c r="F94" s="57">
        <v>5348.0434999999998</v>
      </c>
      <c r="G94" s="57" t="s">
        <v>77</v>
      </c>
      <c r="H94" s="57" t="s">
        <v>77</v>
      </c>
      <c r="I94" s="57" t="s">
        <v>77</v>
      </c>
      <c r="J94" s="57" t="s">
        <v>77</v>
      </c>
      <c r="K94" s="57" t="s">
        <v>77</v>
      </c>
      <c r="L94" s="57" t="s">
        <v>77</v>
      </c>
      <c r="M94" s="38"/>
      <c r="N94" s="39" t="s">
        <v>84</v>
      </c>
    </row>
    <row r="95" spans="1:14" ht="18" customHeight="1">
      <c r="A95" s="37" t="s">
        <v>34</v>
      </c>
      <c r="B95" s="57">
        <v>3142.5261999999998</v>
      </c>
      <c r="C95" s="57"/>
      <c r="D95" s="57" t="s">
        <v>77</v>
      </c>
      <c r="E95" s="57" t="s">
        <v>77</v>
      </c>
      <c r="F95" s="57" t="s">
        <v>77</v>
      </c>
      <c r="G95" s="57">
        <v>3142.5261999999998</v>
      </c>
      <c r="H95" s="57" t="s">
        <v>77</v>
      </c>
      <c r="I95" s="57" t="s">
        <v>77</v>
      </c>
      <c r="J95" s="57" t="s">
        <v>77</v>
      </c>
      <c r="K95" s="57" t="s">
        <v>77</v>
      </c>
      <c r="L95" s="57" t="s">
        <v>77</v>
      </c>
      <c r="M95" s="38"/>
      <c r="N95" s="39" t="s">
        <v>35</v>
      </c>
    </row>
    <row r="96" spans="1:14" ht="18" customHeight="1">
      <c r="A96" s="37" t="s">
        <v>21</v>
      </c>
      <c r="B96" s="57">
        <v>3142.5261999999998</v>
      </c>
      <c r="C96" s="57"/>
      <c r="D96" s="57" t="s">
        <v>77</v>
      </c>
      <c r="E96" s="57" t="s">
        <v>77</v>
      </c>
      <c r="F96" s="57" t="s">
        <v>77</v>
      </c>
      <c r="G96" s="57">
        <v>3142.5261999999998</v>
      </c>
      <c r="H96" s="57" t="s">
        <v>77</v>
      </c>
      <c r="I96" s="57" t="s">
        <v>77</v>
      </c>
      <c r="J96" s="57" t="s">
        <v>77</v>
      </c>
      <c r="K96" s="57" t="s">
        <v>77</v>
      </c>
      <c r="L96" s="57" t="s">
        <v>77</v>
      </c>
      <c r="M96" s="38"/>
      <c r="N96" s="39" t="s">
        <v>84</v>
      </c>
    </row>
    <row r="97" spans="1:14" ht="18" customHeight="1">
      <c r="A97" s="37" t="s">
        <v>40</v>
      </c>
      <c r="B97" s="57">
        <v>100.53</v>
      </c>
      <c r="C97" s="57"/>
      <c r="D97" s="62">
        <v>100.53</v>
      </c>
      <c r="E97" s="57" t="s">
        <v>77</v>
      </c>
      <c r="F97" s="57" t="s">
        <v>77</v>
      </c>
      <c r="G97" s="57" t="s">
        <v>77</v>
      </c>
      <c r="H97" s="57" t="s">
        <v>77</v>
      </c>
      <c r="I97" s="57" t="s">
        <v>77</v>
      </c>
      <c r="J97" s="57" t="s">
        <v>77</v>
      </c>
      <c r="K97" s="57" t="s">
        <v>77</v>
      </c>
      <c r="L97" s="57" t="s">
        <v>77</v>
      </c>
      <c r="M97" s="38"/>
      <c r="N97" s="39" t="s">
        <v>41</v>
      </c>
    </row>
    <row r="98" spans="1:14" ht="18" customHeight="1">
      <c r="A98" s="37" t="s">
        <v>23</v>
      </c>
      <c r="B98" s="57">
        <v>100.53</v>
      </c>
      <c r="C98" s="63"/>
      <c r="D98" s="65">
        <v>100.53</v>
      </c>
      <c r="E98" s="57" t="s">
        <v>77</v>
      </c>
      <c r="F98" s="57" t="s">
        <v>77</v>
      </c>
      <c r="G98" s="57" t="s">
        <v>77</v>
      </c>
      <c r="H98" s="57" t="s">
        <v>77</v>
      </c>
      <c r="I98" s="57" t="s">
        <v>77</v>
      </c>
      <c r="J98" s="57" t="s">
        <v>77</v>
      </c>
      <c r="K98" s="57" t="s">
        <v>77</v>
      </c>
      <c r="L98" s="57" t="s">
        <v>77</v>
      </c>
      <c r="M98" s="38"/>
      <c r="N98" s="39" t="s">
        <v>85</v>
      </c>
    </row>
    <row r="99" spans="1:14" ht="18" customHeight="1">
      <c r="A99" s="45"/>
      <c r="B99" s="66"/>
      <c r="C99" s="57"/>
      <c r="D99" s="62"/>
      <c r="E99" s="66"/>
      <c r="F99" s="66"/>
      <c r="G99" s="66"/>
      <c r="H99" s="66"/>
      <c r="I99" s="66"/>
      <c r="J99" s="66"/>
      <c r="K99" s="66"/>
      <c r="L99" s="66"/>
      <c r="M99" s="46"/>
      <c r="N99" s="47"/>
    </row>
    <row r="100" spans="1:14" ht="18" customHeight="1">
      <c r="A100" s="30" t="s">
        <v>46</v>
      </c>
      <c r="B100" s="61">
        <f>SUM(B101+B110)</f>
        <v>34604.986100000002</v>
      </c>
      <c r="C100" s="61"/>
      <c r="D100" s="61">
        <v>4424.0330999999996</v>
      </c>
      <c r="E100" s="61">
        <f>SUM(E101+E110)</f>
        <v>4648.1875</v>
      </c>
      <c r="F100" s="61">
        <f>SUM(F101+F110)</f>
        <v>7921.4884000000002</v>
      </c>
      <c r="G100" s="61">
        <f>SUM(G101+G110)</f>
        <v>9669.8748000000014</v>
      </c>
      <c r="H100" s="61">
        <f>SUM(H101+H110)</f>
        <v>1928.6662000000001</v>
      </c>
      <c r="I100" s="61">
        <f>SUM(I101+I110)</f>
        <v>4602.2347</v>
      </c>
      <c r="J100" s="55">
        <v>735.20940000000007</v>
      </c>
      <c r="K100" s="55" t="s">
        <v>77</v>
      </c>
      <c r="L100" s="55">
        <v>675.29200000000003</v>
      </c>
      <c r="M100" s="5"/>
      <c r="N100" s="30" t="s">
        <v>47</v>
      </c>
    </row>
    <row r="101" spans="1:14" ht="18" customHeight="1">
      <c r="A101" s="35" t="s">
        <v>19</v>
      </c>
      <c r="B101" s="55">
        <v>21371.540600000004</v>
      </c>
      <c r="C101" s="55"/>
      <c r="D101" s="61">
        <v>2766.0889000000002</v>
      </c>
      <c r="E101" s="55">
        <v>4002.1687999999999</v>
      </c>
      <c r="F101" s="55">
        <v>6144.0515000000005</v>
      </c>
      <c r="G101" s="55">
        <v>4088.6606000000002</v>
      </c>
      <c r="H101" s="55">
        <v>1249.9491</v>
      </c>
      <c r="I101" s="55">
        <v>1710.1203</v>
      </c>
      <c r="J101" s="55">
        <v>735.20940000000007</v>
      </c>
      <c r="K101" s="55" t="s">
        <v>77</v>
      </c>
      <c r="L101" s="55">
        <v>675.29200000000003</v>
      </c>
      <c r="M101" s="5"/>
      <c r="N101" s="36" t="s">
        <v>20</v>
      </c>
    </row>
    <row r="102" spans="1:14" ht="18" customHeight="1">
      <c r="A102" s="37" t="s">
        <v>21</v>
      </c>
      <c r="B102" s="57">
        <v>8724.932499999999</v>
      </c>
      <c r="C102" s="57"/>
      <c r="D102" s="62">
        <v>637.36920000000009</v>
      </c>
      <c r="E102" s="57">
        <v>613.08759999999995</v>
      </c>
      <c r="F102" s="57">
        <v>3898.7138999999997</v>
      </c>
      <c r="G102" s="57">
        <v>1978.0709999999999</v>
      </c>
      <c r="H102" s="57">
        <v>1249.9491</v>
      </c>
      <c r="I102" s="57">
        <v>171.2867</v>
      </c>
      <c r="J102" s="57">
        <v>176.45500000000001</v>
      </c>
      <c r="K102" s="57" t="s">
        <v>77</v>
      </c>
      <c r="L102" s="57" t="s">
        <v>77</v>
      </c>
      <c r="M102" s="38"/>
      <c r="N102" s="39" t="s">
        <v>84</v>
      </c>
    </row>
    <row r="103" spans="1:14" ht="18" customHeight="1">
      <c r="A103" s="37" t="s">
        <v>23</v>
      </c>
      <c r="B103" s="57">
        <v>12646.608099999998</v>
      </c>
      <c r="C103" s="57"/>
      <c r="D103" s="62">
        <v>2128.7197000000001</v>
      </c>
      <c r="E103" s="57">
        <v>3389.0812000000001</v>
      </c>
      <c r="F103" s="57">
        <v>2245.3375999999998</v>
      </c>
      <c r="G103" s="57">
        <v>2110.5896000000002</v>
      </c>
      <c r="H103" s="57" t="s">
        <v>77</v>
      </c>
      <c r="I103" s="57">
        <v>1538.8336000000002</v>
      </c>
      <c r="J103" s="57">
        <v>558.75440000000003</v>
      </c>
      <c r="K103" s="57" t="s">
        <v>77</v>
      </c>
      <c r="L103" s="57">
        <v>675.29200000000003</v>
      </c>
      <c r="M103" s="14"/>
      <c r="N103" s="39" t="s">
        <v>85</v>
      </c>
    </row>
    <row r="104" spans="1:14" ht="18" customHeight="1">
      <c r="A104" s="37" t="s">
        <v>24</v>
      </c>
      <c r="B104" s="57">
        <v>3018.1958</v>
      </c>
      <c r="C104" s="57"/>
      <c r="D104" s="62">
        <v>422.83160000000004</v>
      </c>
      <c r="E104" s="57">
        <v>900.85590000000013</v>
      </c>
      <c r="F104" s="57">
        <v>203.8991</v>
      </c>
      <c r="G104" s="57">
        <v>620.75520000000006</v>
      </c>
      <c r="H104" s="57">
        <v>869.85400000000004</v>
      </c>
      <c r="I104" s="57" t="s">
        <v>77</v>
      </c>
      <c r="J104" s="57" t="s">
        <v>77</v>
      </c>
      <c r="K104" s="57" t="s">
        <v>77</v>
      </c>
      <c r="L104" s="57" t="s">
        <v>77</v>
      </c>
      <c r="M104" s="38"/>
      <c r="N104" s="39" t="s">
        <v>25</v>
      </c>
    </row>
    <row r="105" spans="1:14" ht="18" customHeight="1">
      <c r="A105" s="37" t="s">
        <v>21</v>
      </c>
      <c r="B105" s="57">
        <v>1050.8757000000001</v>
      </c>
      <c r="C105" s="57"/>
      <c r="D105" s="62" t="s">
        <v>77</v>
      </c>
      <c r="E105" s="57">
        <v>181.02170000000001</v>
      </c>
      <c r="F105" s="57" t="s">
        <v>77</v>
      </c>
      <c r="G105" s="57" t="s">
        <v>77</v>
      </c>
      <c r="H105" s="57">
        <v>869.85400000000004</v>
      </c>
      <c r="I105" s="57" t="s">
        <v>77</v>
      </c>
      <c r="J105" s="57" t="s">
        <v>77</v>
      </c>
      <c r="K105" s="57" t="s">
        <v>77</v>
      </c>
      <c r="L105" s="57" t="s">
        <v>77</v>
      </c>
      <c r="M105" s="38"/>
      <c r="N105" s="39" t="s">
        <v>84</v>
      </c>
    </row>
    <row r="106" spans="1:14" ht="18" customHeight="1">
      <c r="A106" s="37" t="s">
        <v>23</v>
      </c>
      <c r="B106" s="57">
        <v>1967.3200999999999</v>
      </c>
      <c r="C106" s="57"/>
      <c r="D106" s="62">
        <v>422.83160000000004</v>
      </c>
      <c r="E106" s="57">
        <v>719.83420000000001</v>
      </c>
      <c r="F106" s="57">
        <v>203.8991</v>
      </c>
      <c r="G106" s="57">
        <v>620.75520000000006</v>
      </c>
      <c r="H106" s="57" t="s">
        <v>77</v>
      </c>
      <c r="I106" s="57" t="s">
        <v>77</v>
      </c>
      <c r="J106" s="57" t="s">
        <v>77</v>
      </c>
      <c r="K106" s="57" t="s">
        <v>77</v>
      </c>
      <c r="L106" s="57" t="s">
        <v>77</v>
      </c>
      <c r="M106" s="38"/>
      <c r="N106" s="39" t="s">
        <v>85</v>
      </c>
    </row>
    <row r="107" spans="1:14" ht="18" customHeight="1">
      <c r="A107" s="37" t="s">
        <v>26</v>
      </c>
      <c r="B107" s="57">
        <v>18353.344800000003</v>
      </c>
      <c r="C107" s="57"/>
      <c r="D107" s="62">
        <v>2343.2572999999998</v>
      </c>
      <c r="E107" s="57">
        <v>3101.3128999999999</v>
      </c>
      <c r="F107" s="57">
        <v>5940.1523999999999</v>
      </c>
      <c r="G107" s="57">
        <v>3467.9053999999996</v>
      </c>
      <c r="H107" s="57">
        <v>380.0951</v>
      </c>
      <c r="I107" s="57">
        <v>1710.1203</v>
      </c>
      <c r="J107" s="57">
        <v>735.20940000000007</v>
      </c>
      <c r="K107" s="57" t="s">
        <v>77</v>
      </c>
      <c r="L107" s="57">
        <v>675.29200000000003</v>
      </c>
      <c r="M107" s="14"/>
      <c r="N107" s="39" t="s">
        <v>27</v>
      </c>
    </row>
    <row r="108" spans="1:14" ht="18" customHeight="1">
      <c r="A108" s="37" t="s">
        <v>21</v>
      </c>
      <c r="B108" s="57">
        <v>7674.0568000000003</v>
      </c>
      <c r="C108" s="57"/>
      <c r="D108" s="62">
        <v>637.36920000000009</v>
      </c>
      <c r="E108" s="57">
        <v>432.06589999999994</v>
      </c>
      <c r="F108" s="57">
        <v>3898.7138999999997</v>
      </c>
      <c r="G108" s="57">
        <v>1978.0709999999999</v>
      </c>
      <c r="H108" s="57">
        <v>380.0951</v>
      </c>
      <c r="I108" s="57">
        <v>171.2867</v>
      </c>
      <c r="J108" s="57">
        <v>176.45500000000001</v>
      </c>
      <c r="K108" s="57" t="s">
        <v>77</v>
      </c>
      <c r="L108" s="57" t="s">
        <v>77</v>
      </c>
      <c r="M108" s="38"/>
      <c r="N108" s="39" t="s">
        <v>84</v>
      </c>
    </row>
    <row r="109" spans="1:14" ht="18" customHeight="1">
      <c r="A109" s="37" t="s">
        <v>23</v>
      </c>
      <c r="B109" s="57">
        <v>10679.288</v>
      </c>
      <c r="C109" s="57"/>
      <c r="D109" s="62">
        <v>1705.8881000000001</v>
      </c>
      <c r="E109" s="57">
        <v>2669.2469999999998</v>
      </c>
      <c r="F109" s="57">
        <v>2041.4385</v>
      </c>
      <c r="G109" s="57">
        <v>1489.8344</v>
      </c>
      <c r="H109" s="57" t="s">
        <v>77</v>
      </c>
      <c r="I109" s="57">
        <v>1538.8336000000002</v>
      </c>
      <c r="J109" s="57">
        <v>558.75440000000003</v>
      </c>
      <c r="K109" s="57" t="s">
        <v>77</v>
      </c>
      <c r="L109" s="57">
        <v>675.29200000000003</v>
      </c>
      <c r="M109" s="14"/>
      <c r="N109" s="39" t="s">
        <v>85</v>
      </c>
    </row>
    <row r="110" spans="1:14" ht="18" customHeight="1">
      <c r="A110" s="40" t="s">
        <v>28</v>
      </c>
      <c r="B110" s="55">
        <v>13233.4455</v>
      </c>
      <c r="C110" s="55"/>
      <c r="D110" s="61">
        <v>1657.9441999999999</v>
      </c>
      <c r="E110" s="55">
        <v>646.01869999999997</v>
      </c>
      <c r="F110" s="55">
        <v>1777.4368999999999</v>
      </c>
      <c r="G110" s="55">
        <v>5581.2142000000003</v>
      </c>
      <c r="H110" s="55">
        <v>678.71709999999996</v>
      </c>
      <c r="I110" s="55">
        <v>2892.1143999999999</v>
      </c>
      <c r="J110" s="55" t="s">
        <v>77</v>
      </c>
      <c r="K110" s="55" t="s">
        <v>77</v>
      </c>
      <c r="L110" s="55" t="s">
        <v>77</v>
      </c>
      <c r="M110" s="7"/>
      <c r="N110" s="36" t="s">
        <v>29</v>
      </c>
    </row>
    <row r="111" spans="1:14" ht="18" customHeight="1">
      <c r="A111" s="37" t="s">
        <v>21</v>
      </c>
      <c r="B111" s="57">
        <v>9873.3083999999999</v>
      </c>
      <c r="C111" s="57"/>
      <c r="D111" s="62">
        <v>1657.9441999999999</v>
      </c>
      <c r="E111" s="57">
        <v>646.01869999999997</v>
      </c>
      <c r="F111" s="57">
        <v>1056.4114999999999</v>
      </c>
      <c r="G111" s="57">
        <v>4024.9335999999998</v>
      </c>
      <c r="H111" s="57">
        <v>678.71709999999996</v>
      </c>
      <c r="I111" s="57">
        <v>1809.2833000000001</v>
      </c>
      <c r="J111" s="57" t="s">
        <v>77</v>
      </c>
      <c r="K111" s="57" t="s">
        <v>77</v>
      </c>
      <c r="L111" s="57" t="s">
        <v>77</v>
      </c>
      <c r="M111" s="38"/>
      <c r="N111" s="39" t="s">
        <v>84</v>
      </c>
    </row>
    <row r="112" spans="1:14" ht="18" customHeight="1">
      <c r="A112" s="37" t="s">
        <v>23</v>
      </c>
      <c r="B112" s="57">
        <v>3360.1370999999999</v>
      </c>
      <c r="C112" s="57"/>
      <c r="D112" s="62" t="s">
        <v>77</v>
      </c>
      <c r="E112" s="57" t="s">
        <v>77</v>
      </c>
      <c r="F112" s="57">
        <v>721.02539999999999</v>
      </c>
      <c r="G112" s="57">
        <v>1556.2806</v>
      </c>
      <c r="H112" s="57" t="s">
        <v>77</v>
      </c>
      <c r="I112" s="57">
        <v>1082.8311000000001</v>
      </c>
      <c r="J112" s="57" t="s">
        <v>77</v>
      </c>
      <c r="K112" s="57" t="s">
        <v>77</v>
      </c>
      <c r="L112" s="57" t="s">
        <v>77</v>
      </c>
      <c r="M112" s="38"/>
      <c r="N112" s="39" t="s">
        <v>85</v>
      </c>
    </row>
    <row r="113" spans="1:14" ht="18" customHeight="1">
      <c r="A113" s="37" t="s">
        <v>30</v>
      </c>
      <c r="B113" s="57">
        <v>5049.8153000000002</v>
      </c>
      <c r="C113" s="57"/>
      <c r="D113" s="62">
        <v>1657.9441999999999</v>
      </c>
      <c r="E113" s="57">
        <v>646.01869999999997</v>
      </c>
      <c r="F113" s="57" t="s">
        <v>77</v>
      </c>
      <c r="G113" s="57">
        <v>1420.5398</v>
      </c>
      <c r="H113" s="57">
        <v>678.71709999999996</v>
      </c>
      <c r="I113" s="57">
        <v>646.59550000000002</v>
      </c>
      <c r="J113" s="57" t="s">
        <v>77</v>
      </c>
      <c r="K113" s="57" t="s">
        <v>77</v>
      </c>
      <c r="L113" s="57" t="s">
        <v>77</v>
      </c>
      <c r="M113" s="38"/>
      <c r="N113" s="39" t="s">
        <v>31</v>
      </c>
    </row>
    <row r="114" spans="1:14" ht="18" customHeight="1">
      <c r="A114" s="37" t="s">
        <v>32</v>
      </c>
      <c r="B114" s="57">
        <v>5384.2240999999995</v>
      </c>
      <c r="C114" s="57"/>
      <c r="D114" s="57" t="s">
        <v>77</v>
      </c>
      <c r="E114" s="57" t="s">
        <v>77</v>
      </c>
      <c r="F114" s="57">
        <v>1617.1424999999999</v>
      </c>
      <c r="G114" s="57">
        <v>2604.3937999999998</v>
      </c>
      <c r="H114" s="57" t="s">
        <v>77</v>
      </c>
      <c r="I114" s="57">
        <v>1162.6877999999999</v>
      </c>
      <c r="J114" s="57" t="s">
        <v>77</v>
      </c>
      <c r="K114" s="57" t="s">
        <v>77</v>
      </c>
      <c r="L114" s="57" t="s">
        <v>77</v>
      </c>
      <c r="M114" s="38"/>
      <c r="N114" s="39" t="s">
        <v>33</v>
      </c>
    </row>
    <row r="115" spans="1:14" ht="18" customHeight="1">
      <c r="A115" s="37" t="s">
        <v>21</v>
      </c>
      <c r="B115" s="57">
        <v>4823.4930999999997</v>
      </c>
      <c r="C115" s="57"/>
      <c r="D115" s="57" t="s">
        <v>77</v>
      </c>
      <c r="E115" s="57" t="s">
        <v>77</v>
      </c>
      <c r="F115" s="57">
        <v>1056.4114999999999</v>
      </c>
      <c r="G115" s="57">
        <v>2604.3937999999998</v>
      </c>
      <c r="H115" s="57" t="s">
        <v>77</v>
      </c>
      <c r="I115" s="57">
        <v>1162.6877999999999</v>
      </c>
      <c r="J115" s="57" t="s">
        <v>77</v>
      </c>
      <c r="K115" s="57" t="s">
        <v>77</v>
      </c>
      <c r="L115" s="57" t="s">
        <v>77</v>
      </c>
      <c r="M115" s="38"/>
      <c r="N115" s="39" t="s">
        <v>84</v>
      </c>
    </row>
    <row r="116" spans="1:14" ht="18" customHeight="1">
      <c r="A116" s="37" t="s">
        <v>23</v>
      </c>
      <c r="B116" s="57">
        <v>560.73099999999999</v>
      </c>
      <c r="C116" s="57"/>
      <c r="D116" s="57" t="s">
        <v>77</v>
      </c>
      <c r="E116" s="57" t="s">
        <v>77</v>
      </c>
      <c r="F116" s="57">
        <v>560.73099999999999</v>
      </c>
      <c r="G116" s="57" t="s">
        <v>77</v>
      </c>
      <c r="H116" s="57" t="s">
        <v>77</v>
      </c>
      <c r="I116" s="57" t="s">
        <v>77</v>
      </c>
      <c r="J116" s="57" t="s">
        <v>77</v>
      </c>
      <c r="K116" s="57" t="s">
        <v>77</v>
      </c>
      <c r="L116" s="57" t="s">
        <v>77</v>
      </c>
      <c r="M116" s="38"/>
      <c r="N116" s="39" t="s">
        <v>85</v>
      </c>
    </row>
    <row r="117" spans="1:14" ht="18" customHeight="1">
      <c r="A117" s="37" t="s">
        <v>34</v>
      </c>
      <c r="B117" s="57">
        <v>1251.5029999999999</v>
      </c>
      <c r="C117" s="57"/>
      <c r="D117" s="57" t="s">
        <v>77</v>
      </c>
      <c r="E117" s="57" t="s">
        <v>77</v>
      </c>
      <c r="F117" s="57" t="s">
        <v>77</v>
      </c>
      <c r="G117" s="57">
        <v>1251.5029999999999</v>
      </c>
      <c r="H117" s="57" t="s">
        <v>77</v>
      </c>
      <c r="I117" s="57" t="s">
        <v>77</v>
      </c>
      <c r="J117" s="57" t="s">
        <v>77</v>
      </c>
      <c r="K117" s="57" t="s">
        <v>77</v>
      </c>
      <c r="L117" s="57" t="s">
        <v>77</v>
      </c>
      <c r="M117" s="38"/>
      <c r="N117" s="39" t="s">
        <v>35</v>
      </c>
    </row>
    <row r="118" spans="1:14" ht="18" customHeight="1">
      <c r="A118" s="37" t="s">
        <v>23</v>
      </c>
      <c r="B118" s="57">
        <v>1251.5029999999999</v>
      </c>
      <c r="C118" s="57"/>
      <c r="D118" s="57" t="s">
        <v>77</v>
      </c>
      <c r="E118" s="57" t="s">
        <v>77</v>
      </c>
      <c r="F118" s="57" t="s">
        <v>77</v>
      </c>
      <c r="G118" s="57">
        <v>1251.5029999999999</v>
      </c>
      <c r="H118" s="57" t="s">
        <v>77</v>
      </c>
      <c r="I118" s="57" t="s">
        <v>77</v>
      </c>
      <c r="J118" s="57" t="s">
        <v>77</v>
      </c>
      <c r="K118" s="57" t="s">
        <v>77</v>
      </c>
      <c r="L118" s="57" t="s">
        <v>77</v>
      </c>
      <c r="M118" s="38"/>
      <c r="N118" s="39" t="s">
        <v>85</v>
      </c>
    </row>
    <row r="119" spans="1:14" ht="18" customHeight="1">
      <c r="A119" s="37" t="s">
        <v>40</v>
      </c>
      <c r="B119" s="57">
        <v>1547.9031</v>
      </c>
      <c r="C119" s="57"/>
      <c r="D119" s="57" t="s">
        <v>77</v>
      </c>
      <c r="E119" s="57" t="s">
        <v>77</v>
      </c>
      <c r="F119" s="57">
        <v>160.2944</v>
      </c>
      <c r="G119" s="57">
        <v>304.77760000000001</v>
      </c>
      <c r="H119" s="57" t="s">
        <v>77</v>
      </c>
      <c r="I119" s="57">
        <v>1082.8311000000001</v>
      </c>
      <c r="J119" s="57" t="s">
        <v>77</v>
      </c>
      <c r="K119" s="57" t="s">
        <v>77</v>
      </c>
      <c r="L119" s="57" t="s">
        <v>77</v>
      </c>
      <c r="M119" s="38"/>
      <c r="N119" s="39" t="s">
        <v>41</v>
      </c>
    </row>
    <row r="120" spans="1:14" ht="18" customHeight="1">
      <c r="A120" s="48" t="s">
        <v>23</v>
      </c>
      <c r="B120" s="63">
        <v>1547.9031</v>
      </c>
      <c r="C120" s="63"/>
      <c r="D120" s="63" t="s">
        <v>77</v>
      </c>
      <c r="E120" s="63" t="s">
        <v>77</v>
      </c>
      <c r="F120" s="63">
        <v>160.2944</v>
      </c>
      <c r="G120" s="63">
        <v>304.77760000000001</v>
      </c>
      <c r="H120" s="63" t="s">
        <v>77</v>
      </c>
      <c r="I120" s="63">
        <v>1082.8311000000001</v>
      </c>
      <c r="J120" s="63" t="s">
        <v>77</v>
      </c>
      <c r="K120" s="63" t="s">
        <v>77</v>
      </c>
      <c r="L120" s="63" t="s">
        <v>77</v>
      </c>
      <c r="M120" s="49"/>
      <c r="N120" s="50" t="s">
        <v>85</v>
      </c>
    </row>
    <row r="121" spans="1:14" ht="18" customHeight="1">
      <c r="A121" s="30" t="s">
        <v>48</v>
      </c>
      <c r="B121" s="61">
        <f>SUM(B122+B131)</f>
        <v>9913.0649999999987</v>
      </c>
      <c r="C121" s="61"/>
      <c r="D121" s="61">
        <v>1126.3216</v>
      </c>
      <c r="E121" s="61">
        <f>SUM(E122+E131)</f>
        <v>1113.1147000000001</v>
      </c>
      <c r="F121" s="61">
        <f>SUM(F122+F131)</f>
        <v>2492.1484</v>
      </c>
      <c r="G121" s="61">
        <f>SUM(G122+G131)</f>
        <v>2832.8356999999996</v>
      </c>
      <c r="H121" s="55">
        <v>1627.3654999999999</v>
      </c>
      <c r="I121" s="55">
        <v>32.518000000000001</v>
      </c>
      <c r="J121" s="55">
        <v>662.27919999999995</v>
      </c>
      <c r="K121" s="55">
        <v>26.4819</v>
      </c>
      <c r="L121" s="55" t="s">
        <v>77</v>
      </c>
      <c r="M121" s="44"/>
      <c r="N121" s="30" t="s">
        <v>49</v>
      </c>
    </row>
    <row r="122" spans="1:14" ht="18" customHeight="1">
      <c r="A122" s="35" t="s">
        <v>19</v>
      </c>
      <c r="B122" s="55">
        <v>1390.0736999999999</v>
      </c>
      <c r="C122" s="55"/>
      <c r="D122" s="61">
        <v>83.407800000000009</v>
      </c>
      <c r="E122" s="55">
        <v>343.02800000000002</v>
      </c>
      <c r="F122" s="55">
        <v>201.22379999999998</v>
      </c>
      <c r="G122" s="55">
        <v>67.616900000000001</v>
      </c>
      <c r="H122" s="55" t="s">
        <v>77</v>
      </c>
      <c r="I122" s="55">
        <v>32.518000000000001</v>
      </c>
      <c r="J122" s="55">
        <v>662.27919999999995</v>
      </c>
      <c r="K122" s="55" t="s">
        <v>77</v>
      </c>
      <c r="L122" s="55" t="s">
        <v>77</v>
      </c>
      <c r="M122" s="5"/>
      <c r="N122" s="36" t="s">
        <v>20</v>
      </c>
    </row>
    <row r="123" spans="1:14" ht="18" customHeight="1">
      <c r="A123" s="37" t="s">
        <v>21</v>
      </c>
      <c r="B123" s="57">
        <v>1005.3072</v>
      </c>
      <c r="C123" s="57"/>
      <c r="D123" s="62" t="s">
        <v>77</v>
      </c>
      <c r="E123" s="57">
        <v>343.02800000000002</v>
      </c>
      <c r="F123" s="57" t="s">
        <v>77</v>
      </c>
      <c r="G123" s="57" t="s">
        <v>77</v>
      </c>
      <c r="H123" s="57" t="s">
        <v>77</v>
      </c>
      <c r="I123" s="57" t="s">
        <v>77</v>
      </c>
      <c r="J123" s="57">
        <v>662.27919999999995</v>
      </c>
      <c r="K123" s="57" t="s">
        <v>77</v>
      </c>
      <c r="L123" s="57" t="s">
        <v>77</v>
      </c>
      <c r="M123" s="38"/>
      <c r="N123" s="39" t="s">
        <v>84</v>
      </c>
    </row>
    <row r="124" spans="1:14" ht="18" customHeight="1">
      <c r="A124" s="37" t="s">
        <v>23</v>
      </c>
      <c r="B124" s="57">
        <v>384.76649999999995</v>
      </c>
      <c r="C124" s="57"/>
      <c r="D124" s="62">
        <v>83.407800000000009</v>
      </c>
      <c r="E124" s="57" t="s">
        <v>77</v>
      </c>
      <c r="F124" s="57">
        <v>201.22379999999998</v>
      </c>
      <c r="G124" s="57">
        <v>67.616900000000001</v>
      </c>
      <c r="H124" s="57" t="s">
        <v>77</v>
      </c>
      <c r="I124" s="57">
        <v>32.518000000000001</v>
      </c>
      <c r="J124" s="57" t="s">
        <v>77</v>
      </c>
      <c r="K124" s="57" t="s">
        <v>77</v>
      </c>
      <c r="L124" s="57" t="s">
        <v>77</v>
      </c>
      <c r="M124" s="14"/>
      <c r="N124" s="39" t="s">
        <v>85</v>
      </c>
    </row>
    <row r="125" spans="1:14" ht="18" customHeight="1">
      <c r="A125" s="37" t="s">
        <v>24</v>
      </c>
      <c r="B125" s="57">
        <v>863.50299999999993</v>
      </c>
      <c r="C125" s="57"/>
      <c r="D125" s="62" t="s">
        <v>77</v>
      </c>
      <c r="E125" s="57" t="s">
        <v>77</v>
      </c>
      <c r="F125" s="57">
        <v>201.22379999999998</v>
      </c>
      <c r="G125" s="57" t="s">
        <v>77</v>
      </c>
      <c r="H125" s="57" t="s">
        <v>77</v>
      </c>
      <c r="I125" s="57" t="s">
        <v>77</v>
      </c>
      <c r="J125" s="57">
        <v>662.27919999999995</v>
      </c>
      <c r="K125" s="57" t="s">
        <v>77</v>
      </c>
      <c r="L125" s="57" t="s">
        <v>77</v>
      </c>
      <c r="M125" s="38"/>
      <c r="N125" s="39" t="s">
        <v>25</v>
      </c>
    </row>
    <row r="126" spans="1:14" ht="18" customHeight="1">
      <c r="A126" s="37" t="s">
        <v>21</v>
      </c>
      <c r="B126" s="57">
        <v>662.27919999999995</v>
      </c>
      <c r="C126" s="57"/>
      <c r="D126" s="62" t="s">
        <v>77</v>
      </c>
      <c r="E126" s="57" t="s">
        <v>77</v>
      </c>
      <c r="F126" s="57" t="s">
        <v>77</v>
      </c>
      <c r="G126" s="57" t="s">
        <v>77</v>
      </c>
      <c r="H126" s="57" t="s">
        <v>77</v>
      </c>
      <c r="I126" s="57" t="s">
        <v>77</v>
      </c>
      <c r="J126" s="57">
        <v>662.27919999999995</v>
      </c>
      <c r="K126" s="57" t="s">
        <v>77</v>
      </c>
      <c r="L126" s="57" t="s">
        <v>77</v>
      </c>
      <c r="M126" s="38"/>
      <c r="N126" s="39" t="s">
        <v>84</v>
      </c>
    </row>
    <row r="127" spans="1:14" ht="18" customHeight="1">
      <c r="A127" s="37" t="s">
        <v>23</v>
      </c>
      <c r="B127" s="57">
        <v>201.22379999999998</v>
      </c>
      <c r="C127" s="57"/>
      <c r="D127" s="62" t="s">
        <v>77</v>
      </c>
      <c r="E127" s="57" t="s">
        <v>77</v>
      </c>
      <c r="F127" s="57">
        <v>201.22379999999998</v>
      </c>
      <c r="G127" s="57" t="s">
        <v>77</v>
      </c>
      <c r="H127" s="57" t="s">
        <v>77</v>
      </c>
      <c r="I127" s="57" t="s">
        <v>77</v>
      </c>
      <c r="J127" s="57" t="s">
        <v>77</v>
      </c>
      <c r="K127" s="57" t="s">
        <v>77</v>
      </c>
      <c r="L127" s="57" t="s">
        <v>77</v>
      </c>
      <c r="M127" s="38"/>
      <c r="N127" s="39" t="s">
        <v>85</v>
      </c>
    </row>
    <row r="128" spans="1:14" ht="18" customHeight="1">
      <c r="A128" s="37" t="s">
        <v>26</v>
      </c>
      <c r="B128" s="57">
        <v>526.57069999999999</v>
      </c>
      <c r="C128" s="57"/>
      <c r="D128" s="62">
        <v>83.407800000000009</v>
      </c>
      <c r="E128" s="57">
        <v>343.02800000000002</v>
      </c>
      <c r="F128" s="57" t="s">
        <v>77</v>
      </c>
      <c r="G128" s="57">
        <v>67.616900000000001</v>
      </c>
      <c r="H128" s="57" t="s">
        <v>77</v>
      </c>
      <c r="I128" s="57">
        <v>33</v>
      </c>
      <c r="J128" s="57" t="s">
        <v>77</v>
      </c>
      <c r="K128" s="57" t="s">
        <v>77</v>
      </c>
      <c r="L128" s="57" t="s">
        <v>77</v>
      </c>
      <c r="M128" s="14"/>
      <c r="N128" s="39" t="s">
        <v>27</v>
      </c>
    </row>
    <row r="129" spans="1:14" ht="18" customHeight="1">
      <c r="A129" s="37" t="s">
        <v>21</v>
      </c>
      <c r="B129" s="57">
        <v>343.02800000000002</v>
      </c>
      <c r="C129" s="57"/>
      <c r="D129" s="62" t="s">
        <v>77</v>
      </c>
      <c r="E129" s="57">
        <v>343.02800000000002</v>
      </c>
      <c r="F129" s="57" t="s">
        <v>77</v>
      </c>
      <c r="G129" s="57" t="s">
        <v>77</v>
      </c>
      <c r="H129" s="57" t="s">
        <v>77</v>
      </c>
      <c r="I129" s="57" t="s">
        <v>77</v>
      </c>
      <c r="J129" s="57" t="s">
        <v>77</v>
      </c>
      <c r="K129" s="57" t="s">
        <v>77</v>
      </c>
      <c r="L129" s="57" t="s">
        <v>77</v>
      </c>
      <c r="M129" s="38"/>
      <c r="N129" s="39" t="s">
        <v>84</v>
      </c>
    </row>
    <row r="130" spans="1:14" ht="18" customHeight="1">
      <c r="A130" s="37" t="s">
        <v>23</v>
      </c>
      <c r="B130" s="57">
        <v>183.5427</v>
      </c>
      <c r="C130" s="57"/>
      <c r="D130" s="62">
        <v>83.407800000000009</v>
      </c>
      <c r="E130" s="57" t="s">
        <v>77</v>
      </c>
      <c r="F130" s="57" t="s">
        <v>77</v>
      </c>
      <c r="G130" s="57">
        <v>67.616900000000001</v>
      </c>
      <c r="H130" s="57" t="s">
        <v>77</v>
      </c>
      <c r="I130" s="57">
        <v>32.518000000000001</v>
      </c>
      <c r="J130" s="57" t="s">
        <v>77</v>
      </c>
      <c r="K130" s="57" t="s">
        <v>77</v>
      </c>
      <c r="L130" s="57" t="s">
        <v>77</v>
      </c>
      <c r="M130" s="14"/>
      <c r="N130" s="39" t="s">
        <v>85</v>
      </c>
    </row>
    <row r="131" spans="1:14" ht="18" customHeight="1">
      <c r="A131" s="40" t="s">
        <v>28</v>
      </c>
      <c r="B131" s="55">
        <v>8522.9912999999979</v>
      </c>
      <c r="C131" s="55"/>
      <c r="D131" s="61">
        <v>1042.9138</v>
      </c>
      <c r="E131" s="55">
        <v>770.08669999999995</v>
      </c>
      <c r="F131" s="55">
        <v>2290.9245999999998</v>
      </c>
      <c r="G131" s="55">
        <v>2765.2187999999996</v>
      </c>
      <c r="H131" s="55">
        <v>1627.3654999999999</v>
      </c>
      <c r="I131" s="55" t="s">
        <v>77</v>
      </c>
      <c r="J131" s="55" t="s">
        <v>77</v>
      </c>
      <c r="K131" s="55">
        <v>26.4819</v>
      </c>
      <c r="L131" s="55" t="s">
        <v>77</v>
      </c>
      <c r="M131" s="7"/>
      <c r="N131" s="36" t="s">
        <v>29</v>
      </c>
    </row>
    <row r="132" spans="1:14" ht="18" customHeight="1">
      <c r="A132" s="37" t="s">
        <v>21</v>
      </c>
      <c r="B132" s="57">
        <v>7490.2069999999994</v>
      </c>
      <c r="C132" s="57"/>
      <c r="D132" s="62">
        <v>96.497199999999992</v>
      </c>
      <c r="E132" s="57">
        <v>770.08669999999995</v>
      </c>
      <c r="F132" s="57">
        <v>2290.9245999999998</v>
      </c>
      <c r="G132" s="57">
        <v>2678.8510999999999</v>
      </c>
      <c r="H132" s="57">
        <v>1627.3654999999999</v>
      </c>
      <c r="I132" s="57" t="s">
        <v>77</v>
      </c>
      <c r="J132" s="57" t="s">
        <v>77</v>
      </c>
      <c r="K132" s="57">
        <v>26.4819</v>
      </c>
      <c r="L132" s="57" t="s">
        <v>77</v>
      </c>
      <c r="M132" s="38"/>
      <c r="N132" s="39" t="s">
        <v>84</v>
      </c>
    </row>
    <row r="133" spans="1:14" ht="18" customHeight="1">
      <c r="A133" s="37" t="s">
        <v>23</v>
      </c>
      <c r="B133" s="57">
        <v>1032.7843</v>
      </c>
      <c r="C133" s="57"/>
      <c r="D133" s="62">
        <v>946.41660000000002</v>
      </c>
      <c r="E133" s="57" t="s">
        <v>77</v>
      </c>
      <c r="F133" s="57" t="s">
        <v>77</v>
      </c>
      <c r="G133" s="57">
        <v>86.367699999999999</v>
      </c>
      <c r="H133" s="57" t="s">
        <v>77</v>
      </c>
      <c r="I133" s="57" t="s">
        <v>77</v>
      </c>
      <c r="J133" s="57" t="s">
        <v>77</v>
      </c>
      <c r="K133" s="57" t="s">
        <v>77</v>
      </c>
      <c r="L133" s="57" t="s">
        <v>77</v>
      </c>
      <c r="M133" s="38"/>
      <c r="N133" s="39" t="s">
        <v>85</v>
      </c>
    </row>
    <row r="134" spans="1:14" ht="18" customHeight="1">
      <c r="A134" s="37" t="s">
        <v>30</v>
      </c>
      <c r="B134" s="57">
        <v>7490.2069999999994</v>
      </c>
      <c r="C134" s="57"/>
      <c r="D134" s="62">
        <v>96.497199999999992</v>
      </c>
      <c r="E134" s="57">
        <v>770.08669999999995</v>
      </c>
      <c r="F134" s="57">
        <v>2290.9245999999998</v>
      </c>
      <c r="G134" s="57">
        <v>2678.8510999999999</v>
      </c>
      <c r="H134" s="57">
        <v>1627.3654999999999</v>
      </c>
      <c r="I134" s="57" t="s">
        <v>77</v>
      </c>
      <c r="J134" s="57" t="s">
        <v>77</v>
      </c>
      <c r="K134" s="57">
        <v>26.4819</v>
      </c>
      <c r="L134" s="57" t="s">
        <v>77</v>
      </c>
      <c r="M134" s="38"/>
      <c r="N134" s="39" t="s">
        <v>31</v>
      </c>
    </row>
    <row r="135" spans="1:14" ht="18" customHeight="1">
      <c r="A135" s="37" t="s">
        <v>32</v>
      </c>
      <c r="B135" s="57">
        <v>946.41660000000002</v>
      </c>
      <c r="C135" s="57"/>
      <c r="D135" s="62">
        <v>946.41660000000002</v>
      </c>
      <c r="E135" s="57" t="s">
        <v>77</v>
      </c>
      <c r="F135" s="57" t="s">
        <v>77</v>
      </c>
      <c r="G135" s="57" t="s">
        <v>77</v>
      </c>
      <c r="H135" s="57" t="s">
        <v>77</v>
      </c>
      <c r="I135" s="57" t="s">
        <v>77</v>
      </c>
      <c r="J135" s="57" t="s">
        <v>77</v>
      </c>
      <c r="K135" s="57" t="s">
        <v>77</v>
      </c>
      <c r="L135" s="57" t="s">
        <v>77</v>
      </c>
      <c r="M135" s="38"/>
      <c r="N135" s="39" t="s">
        <v>33</v>
      </c>
    </row>
    <row r="136" spans="1:14" ht="18" customHeight="1">
      <c r="A136" s="37" t="s">
        <v>23</v>
      </c>
      <c r="B136" s="57">
        <v>946.41660000000002</v>
      </c>
      <c r="C136" s="57"/>
      <c r="D136" s="62">
        <v>946.41660000000002</v>
      </c>
      <c r="E136" s="57" t="s">
        <v>77</v>
      </c>
      <c r="F136" s="57" t="s">
        <v>77</v>
      </c>
      <c r="G136" s="57" t="s">
        <v>77</v>
      </c>
      <c r="H136" s="57" t="s">
        <v>77</v>
      </c>
      <c r="I136" s="57" t="s">
        <v>77</v>
      </c>
      <c r="J136" s="57" t="s">
        <v>77</v>
      </c>
      <c r="K136" s="57" t="s">
        <v>77</v>
      </c>
      <c r="L136" s="57" t="s">
        <v>77</v>
      </c>
      <c r="M136" s="38"/>
      <c r="N136" s="39" t="s">
        <v>85</v>
      </c>
    </row>
    <row r="137" spans="1:14" ht="18" customHeight="1">
      <c r="A137" s="37" t="s">
        <v>34</v>
      </c>
      <c r="B137" s="57">
        <v>86.367699999999999</v>
      </c>
      <c r="C137" s="57"/>
      <c r="D137" s="62" t="s">
        <v>77</v>
      </c>
      <c r="E137" s="57" t="s">
        <v>77</v>
      </c>
      <c r="F137" s="57" t="s">
        <v>77</v>
      </c>
      <c r="G137" s="57">
        <v>86.367699999999999</v>
      </c>
      <c r="H137" s="57" t="s">
        <v>77</v>
      </c>
      <c r="I137" s="57" t="s">
        <v>77</v>
      </c>
      <c r="J137" s="57" t="s">
        <v>77</v>
      </c>
      <c r="K137" s="57" t="s">
        <v>77</v>
      </c>
      <c r="L137" s="57" t="s">
        <v>77</v>
      </c>
      <c r="M137" s="38"/>
      <c r="N137" s="39" t="s">
        <v>35</v>
      </c>
    </row>
    <row r="138" spans="1:14" ht="18" customHeight="1">
      <c r="A138" s="37" t="s">
        <v>23</v>
      </c>
      <c r="B138" s="57">
        <v>86.367699999999999</v>
      </c>
      <c r="C138" s="57"/>
      <c r="D138" s="62" t="s">
        <v>77</v>
      </c>
      <c r="E138" s="57" t="s">
        <v>77</v>
      </c>
      <c r="F138" s="57" t="s">
        <v>77</v>
      </c>
      <c r="G138" s="57">
        <v>86.367699999999999</v>
      </c>
      <c r="H138" s="57" t="s">
        <v>77</v>
      </c>
      <c r="I138" s="57" t="s">
        <v>77</v>
      </c>
      <c r="J138" s="57" t="s">
        <v>77</v>
      </c>
      <c r="K138" s="57" t="s">
        <v>77</v>
      </c>
      <c r="L138" s="57" t="s">
        <v>77</v>
      </c>
      <c r="M138" s="38"/>
      <c r="N138" s="39" t="s">
        <v>85</v>
      </c>
    </row>
    <row r="139" spans="1:14" ht="18" customHeight="1">
      <c r="A139" s="37" t="s">
        <v>40</v>
      </c>
      <c r="B139" s="57">
        <v>1097.9346</v>
      </c>
      <c r="C139" s="57"/>
      <c r="D139" s="62">
        <v>217.7989</v>
      </c>
      <c r="E139" s="57" t="s">
        <v>77</v>
      </c>
      <c r="F139" s="57">
        <v>559.04759999999999</v>
      </c>
      <c r="G139" s="57" t="s">
        <v>77</v>
      </c>
      <c r="H139" s="57">
        <v>321.0881</v>
      </c>
      <c r="I139" s="57" t="s">
        <v>77</v>
      </c>
      <c r="J139" s="57" t="s">
        <v>77</v>
      </c>
      <c r="K139" s="57" t="s">
        <v>77</v>
      </c>
      <c r="L139" s="57" t="s">
        <v>77</v>
      </c>
      <c r="M139" s="38"/>
      <c r="N139" s="39" t="s">
        <v>41</v>
      </c>
    </row>
    <row r="140" spans="1:14" ht="18" customHeight="1">
      <c r="A140" s="48" t="s">
        <v>23</v>
      </c>
      <c r="B140" s="63">
        <v>1097.9346</v>
      </c>
      <c r="C140" s="63"/>
      <c r="D140" s="65">
        <v>217.7989</v>
      </c>
      <c r="E140" s="63" t="s">
        <v>77</v>
      </c>
      <c r="F140" s="63">
        <v>559.04759999999999</v>
      </c>
      <c r="G140" s="63" t="s">
        <v>77</v>
      </c>
      <c r="H140" s="63">
        <v>321.0881</v>
      </c>
      <c r="I140" s="63" t="s">
        <v>77</v>
      </c>
      <c r="J140" s="63" t="s">
        <v>77</v>
      </c>
      <c r="K140" s="63" t="s">
        <v>77</v>
      </c>
      <c r="L140" s="63" t="s">
        <v>77</v>
      </c>
      <c r="M140" s="49"/>
      <c r="N140" s="50" t="s">
        <v>85</v>
      </c>
    </row>
    <row r="141" spans="1:14" ht="18" customHeight="1">
      <c r="A141" s="37"/>
      <c r="B141" s="57"/>
      <c r="C141" s="57"/>
      <c r="D141" s="62"/>
      <c r="E141" s="57"/>
      <c r="F141" s="57"/>
      <c r="G141" s="57"/>
      <c r="H141" s="57"/>
      <c r="I141" s="57"/>
      <c r="J141" s="57"/>
      <c r="K141" s="57"/>
      <c r="L141" s="57"/>
      <c r="M141" s="38"/>
      <c r="N141" s="39"/>
    </row>
    <row r="142" spans="1:14" ht="18" customHeight="1">
      <c r="A142" s="30" t="s">
        <v>50</v>
      </c>
      <c r="B142" s="61">
        <f>SUM(B143+B152)</f>
        <v>19103.790199999996</v>
      </c>
      <c r="C142" s="61"/>
      <c r="D142" s="61">
        <v>1155.2825</v>
      </c>
      <c r="E142" s="61">
        <f t="shared" ref="E142:L142" si="0">SUM(E143+E152)</f>
        <v>1283.3091999999999</v>
      </c>
      <c r="F142" s="55">
        <v>1543.6922</v>
      </c>
      <c r="G142" s="61">
        <f t="shared" si="0"/>
        <v>1884.5499000000002</v>
      </c>
      <c r="H142" s="61">
        <f t="shared" si="0"/>
        <v>2796.27</v>
      </c>
      <c r="I142" s="61">
        <f t="shared" si="0"/>
        <v>4413.7444999999998</v>
      </c>
      <c r="J142" s="61">
        <f t="shared" si="0"/>
        <v>3336.9258</v>
      </c>
      <c r="K142" s="61">
        <f t="shared" si="0"/>
        <v>2006.3669</v>
      </c>
      <c r="L142" s="61">
        <f t="shared" si="0"/>
        <v>683.64920000000006</v>
      </c>
      <c r="M142" s="44"/>
      <c r="N142" s="30" t="s">
        <v>51</v>
      </c>
    </row>
    <row r="143" spans="1:14" ht="18" customHeight="1">
      <c r="A143" s="35" t="s">
        <v>19</v>
      </c>
      <c r="B143" s="55">
        <v>4918.6808000000001</v>
      </c>
      <c r="C143" s="55"/>
      <c r="D143" s="61">
        <v>405.50080000000003</v>
      </c>
      <c r="E143" s="55">
        <v>480.33049999999992</v>
      </c>
      <c r="F143" s="55" t="s">
        <v>77</v>
      </c>
      <c r="G143" s="55">
        <v>260.68310000000002</v>
      </c>
      <c r="H143" s="55">
        <v>111.95350000000001</v>
      </c>
      <c r="I143" s="55">
        <v>1754.1570999999999</v>
      </c>
      <c r="J143" s="55">
        <v>936.92960000000005</v>
      </c>
      <c r="K143" s="55">
        <v>873.26120000000003</v>
      </c>
      <c r="L143" s="55">
        <v>95.864999999999995</v>
      </c>
      <c r="M143" s="5"/>
      <c r="N143" s="36" t="s">
        <v>20</v>
      </c>
    </row>
    <row r="144" spans="1:14" ht="18" customHeight="1">
      <c r="A144" s="37" t="s">
        <v>21</v>
      </c>
      <c r="B144" s="57">
        <v>1361.6499000000001</v>
      </c>
      <c r="C144" s="57"/>
      <c r="D144" s="62">
        <v>164.0941</v>
      </c>
      <c r="E144" s="57">
        <v>273.29739999999998</v>
      </c>
      <c r="F144" s="57" t="s">
        <v>77</v>
      </c>
      <c r="G144" s="57">
        <v>260.68310000000002</v>
      </c>
      <c r="H144" s="57">
        <v>111.95350000000001</v>
      </c>
      <c r="I144" s="57">
        <v>359.12740000000002</v>
      </c>
      <c r="J144" s="57" t="s">
        <v>77</v>
      </c>
      <c r="K144" s="57">
        <v>96.629400000000004</v>
      </c>
      <c r="L144" s="57">
        <v>95.864999999999995</v>
      </c>
      <c r="M144" s="38"/>
      <c r="N144" s="39" t="s">
        <v>84</v>
      </c>
    </row>
    <row r="145" spans="1:14" ht="18" customHeight="1">
      <c r="A145" s="37" t="s">
        <v>23</v>
      </c>
      <c r="B145" s="57">
        <v>3557.0309000000002</v>
      </c>
      <c r="C145" s="57"/>
      <c r="D145" s="62">
        <v>241.4067</v>
      </c>
      <c r="E145" s="57">
        <v>207.03309999999999</v>
      </c>
      <c r="F145" s="57" t="s">
        <v>77</v>
      </c>
      <c r="G145" s="57" t="s">
        <v>77</v>
      </c>
      <c r="H145" s="57" t="s">
        <v>77</v>
      </c>
      <c r="I145" s="57">
        <v>1395.0297</v>
      </c>
      <c r="J145" s="57">
        <v>936.92960000000005</v>
      </c>
      <c r="K145" s="57">
        <v>776.6318</v>
      </c>
      <c r="L145" s="57" t="s">
        <v>77</v>
      </c>
      <c r="M145" s="14"/>
      <c r="N145" s="39" t="s">
        <v>85</v>
      </c>
    </row>
    <row r="146" spans="1:14" ht="18" customHeight="1">
      <c r="A146" s="37" t="s">
        <v>24</v>
      </c>
      <c r="B146" s="57">
        <v>1870.8488000000002</v>
      </c>
      <c r="C146" s="57"/>
      <c r="D146" s="62">
        <v>164.0941</v>
      </c>
      <c r="E146" s="57">
        <v>137.91589999999999</v>
      </c>
      <c r="F146" s="57" t="s">
        <v>77</v>
      </c>
      <c r="G146" s="57">
        <v>260.68310000000002</v>
      </c>
      <c r="H146" s="57">
        <v>111.95350000000001</v>
      </c>
      <c r="I146" s="57">
        <v>227.07599999999999</v>
      </c>
      <c r="J146" s="57" t="s">
        <v>77</v>
      </c>
      <c r="K146" s="57">
        <v>873.26120000000003</v>
      </c>
      <c r="L146" s="57">
        <v>95.864999999999995</v>
      </c>
      <c r="M146" s="38"/>
      <c r="N146" s="39" t="s">
        <v>25</v>
      </c>
    </row>
    <row r="147" spans="1:14" ht="18" customHeight="1">
      <c r="A147" s="37" t="s">
        <v>21</v>
      </c>
      <c r="B147" s="57">
        <v>1094.2170000000001</v>
      </c>
      <c r="C147" s="57"/>
      <c r="D147" s="62">
        <v>164.0941</v>
      </c>
      <c r="E147" s="57">
        <v>137.91589999999999</v>
      </c>
      <c r="F147" s="57" t="s">
        <v>77</v>
      </c>
      <c r="G147" s="57">
        <v>260.68310000000002</v>
      </c>
      <c r="H147" s="57">
        <v>111.95350000000001</v>
      </c>
      <c r="I147" s="57">
        <v>227.07599999999999</v>
      </c>
      <c r="J147" s="57" t="s">
        <v>77</v>
      </c>
      <c r="K147" s="57">
        <v>96.629400000000004</v>
      </c>
      <c r="L147" s="57">
        <v>95.864999999999995</v>
      </c>
      <c r="M147" s="38"/>
      <c r="N147" s="39" t="s">
        <v>84</v>
      </c>
    </row>
    <row r="148" spans="1:14" ht="18" customHeight="1">
      <c r="A148" s="37" t="s">
        <v>23</v>
      </c>
      <c r="B148" s="57">
        <v>776.6318</v>
      </c>
      <c r="C148" s="57"/>
      <c r="D148" s="62" t="s">
        <v>77</v>
      </c>
      <c r="E148" s="57" t="s">
        <v>77</v>
      </c>
      <c r="F148" s="57" t="s">
        <v>77</v>
      </c>
      <c r="G148" s="57" t="s">
        <v>77</v>
      </c>
      <c r="H148" s="57" t="s">
        <v>77</v>
      </c>
      <c r="I148" s="57" t="s">
        <v>77</v>
      </c>
      <c r="J148" s="57" t="s">
        <v>77</v>
      </c>
      <c r="K148" s="57">
        <v>776.6318</v>
      </c>
      <c r="L148" s="57" t="s">
        <v>77</v>
      </c>
      <c r="M148" s="38"/>
      <c r="N148" s="39" t="s">
        <v>85</v>
      </c>
    </row>
    <row r="149" spans="1:14" ht="18" customHeight="1">
      <c r="A149" s="37" t="s">
        <v>26</v>
      </c>
      <c r="B149" s="57">
        <v>3047.8319999999999</v>
      </c>
      <c r="C149" s="57"/>
      <c r="D149" s="62">
        <v>241.4067</v>
      </c>
      <c r="E149" s="57">
        <v>342.41459999999995</v>
      </c>
      <c r="F149" s="57" t="s">
        <v>77</v>
      </c>
      <c r="G149" s="57" t="s">
        <v>77</v>
      </c>
      <c r="H149" s="57" t="s">
        <v>77</v>
      </c>
      <c r="I149" s="57">
        <v>1527.0810999999999</v>
      </c>
      <c r="J149" s="57">
        <v>936.92960000000005</v>
      </c>
      <c r="K149" s="57" t="s">
        <v>77</v>
      </c>
      <c r="L149" s="57" t="s">
        <v>77</v>
      </c>
      <c r="M149" s="14"/>
      <c r="N149" s="39" t="s">
        <v>27</v>
      </c>
    </row>
    <row r="150" spans="1:14" ht="18" customHeight="1">
      <c r="A150" s="37" t="s">
        <v>21</v>
      </c>
      <c r="B150" s="57">
        <v>267.43290000000002</v>
      </c>
      <c r="C150" s="57"/>
      <c r="D150" s="62" t="s">
        <v>77</v>
      </c>
      <c r="E150" s="57">
        <v>135.38149999999999</v>
      </c>
      <c r="F150" s="57" t="s">
        <v>77</v>
      </c>
      <c r="G150" s="57" t="s">
        <v>77</v>
      </c>
      <c r="H150" s="57" t="s">
        <v>77</v>
      </c>
      <c r="I150" s="57">
        <v>132.0514</v>
      </c>
      <c r="J150" s="57" t="s">
        <v>77</v>
      </c>
      <c r="K150" s="57" t="s">
        <v>77</v>
      </c>
      <c r="L150" s="57" t="s">
        <v>77</v>
      </c>
      <c r="M150" s="38"/>
      <c r="N150" s="39" t="s">
        <v>84</v>
      </c>
    </row>
    <row r="151" spans="1:14" ht="18" customHeight="1">
      <c r="A151" s="37" t="s">
        <v>23</v>
      </c>
      <c r="B151" s="57">
        <v>2780.3991000000001</v>
      </c>
      <c r="C151" s="57"/>
      <c r="D151" s="62">
        <v>241.4067</v>
      </c>
      <c r="E151" s="57">
        <v>207.03309999999999</v>
      </c>
      <c r="F151" s="57" t="s">
        <v>77</v>
      </c>
      <c r="G151" s="57" t="s">
        <v>77</v>
      </c>
      <c r="H151" s="57" t="s">
        <v>77</v>
      </c>
      <c r="I151" s="57">
        <v>1395.0297</v>
      </c>
      <c r="J151" s="57">
        <v>936.92960000000005</v>
      </c>
      <c r="K151" s="57" t="s">
        <v>77</v>
      </c>
      <c r="L151" s="57" t="s">
        <v>77</v>
      </c>
      <c r="M151" s="14"/>
      <c r="N151" s="39" t="s">
        <v>85</v>
      </c>
    </row>
    <row r="152" spans="1:14" ht="18" customHeight="1">
      <c r="A152" s="40" t="s">
        <v>28</v>
      </c>
      <c r="B152" s="55">
        <v>14185.109399999998</v>
      </c>
      <c r="C152" s="55"/>
      <c r="D152" s="61">
        <v>749.7817</v>
      </c>
      <c r="E152" s="55">
        <v>802.9787</v>
      </c>
      <c r="F152" s="55">
        <v>1543.6922</v>
      </c>
      <c r="G152" s="55">
        <v>1623.8668000000002</v>
      </c>
      <c r="H152" s="55">
        <v>2684.3164999999999</v>
      </c>
      <c r="I152" s="55">
        <v>2659.5873999999999</v>
      </c>
      <c r="J152" s="55">
        <v>2399.9962</v>
      </c>
      <c r="K152" s="55">
        <v>1133.1057000000001</v>
      </c>
      <c r="L152" s="55">
        <v>587.78420000000006</v>
      </c>
      <c r="M152" s="7"/>
      <c r="N152" s="36" t="s">
        <v>29</v>
      </c>
    </row>
    <row r="153" spans="1:14" ht="18" customHeight="1">
      <c r="A153" s="37" t="s">
        <v>21</v>
      </c>
      <c r="B153" s="57">
        <v>11329.558199999998</v>
      </c>
      <c r="C153" s="57"/>
      <c r="D153" s="62">
        <v>749.7817</v>
      </c>
      <c r="E153" s="57">
        <v>802.9787</v>
      </c>
      <c r="F153" s="57">
        <v>1543.6922</v>
      </c>
      <c r="G153" s="57">
        <v>1623.8668000000002</v>
      </c>
      <c r="H153" s="57">
        <v>1444.4938999999999</v>
      </c>
      <c r="I153" s="57">
        <v>1770.4791</v>
      </c>
      <c r="J153" s="57">
        <v>2067.7118</v>
      </c>
      <c r="K153" s="57">
        <v>738.76980000000003</v>
      </c>
      <c r="L153" s="57">
        <v>587.78420000000006</v>
      </c>
      <c r="M153" s="38"/>
      <c r="N153" s="39" t="s">
        <v>84</v>
      </c>
    </row>
    <row r="154" spans="1:14" ht="18" customHeight="1">
      <c r="A154" s="37" t="s">
        <v>23</v>
      </c>
      <c r="B154" s="57">
        <v>2855.5511999999999</v>
      </c>
      <c r="C154" s="57"/>
      <c r="D154" s="62" t="s">
        <v>77</v>
      </c>
      <c r="E154" s="57" t="s">
        <v>77</v>
      </c>
      <c r="F154" s="57" t="s">
        <v>77</v>
      </c>
      <c r="G154" s="57" t="s">
        <v>77</v>
      </c>
      <c r="H154" s="57">
        <v>1239.8226</v>
      </c>
      <c r="I154" s="57">
        <v>889.10829999999999</v>
      </c>
      <c r="J154" s="57">
        <v>332.28440000000001</v>
      </c>
      <c r="K154" s="57">
        <v>394.33589999999998</v>
      </c>
      <c r="L154" s="57" t="s">
        <v>77</v>
      </c>
      <c r="M154" s="38"/>
      <c r="N154" s="39" t="s">
        <v>85</v>
      </c>
    </row>
    <row r="155" spans="1:14" ht="18" customHeight="1">
      <c r="A155" s="37" t="s">
        <v>30</v>
      </c>
      <c r="B155" s="57">
        <v>7677.0497999999998</v>
      </c>
      <c r="C155" s="57"/>
      <c r="D155" s="62">
        <v>749.7817</v>
      </c>
      <c r="E155" s="57" t="s">
        <v>77</v>
      </c>
      <c r="F155" s="57">
        <v>1305.0092999999999</v>
      </c>
      <c r="G155" s="57">
        <v>1623.8668000000002</v>
      </c>
      <c r="H155" s="57" t="s">
        <v>77</v>
      </c>
      <c r="I155" s="57">
        <v>1507.3023000000001</v>
      </c>
      <c r="J155" s="57">
        <v>1275.7316000000001</v>
      </c>
      <c r="K155" s="57">
        <v>627.57389999999998</v>
      </c>
      <c r="L155" s="57">
        <v>587.78420000000006</v>
      </c>
      <c r="M155" s="38"/>
      <c r="N155" s="39" t="s">
        <v>31</v>
      </c>
    </row>
    <row r="156" spans="1:14" ht="18" customHeight="1">
      <c r="A156" s="37" t="s">
        <v>32</v>
      </c>
      <c r="B156" s="57">
        <v>4056.4427000000001</v>
      </c>
      <c r="C156" s="57"/>
      <c r="D156" s="57" t="s">
        <v>77</v>
      </c>
      <c r="E156" s="57">
        <v>802.9787</v>
      </c>
      <c r="F156" s="57" t="s">
        <v>77</v>
      </c>
      <c r="G156" s="57" t="s">
        <v>77</v>
      </c>
      <c r="H156" s="57">
        <v>1360.4908</v>
      </c>
      <c r="I156" s="57">
        <v>263.17680000000001</v>
      </c>
      <c r="J156" s="57">
        <v>1124.2646</v>
      </c>
      <c r="K156" s="57">
        <v>505.53179999999998</v>
      </c>
      <c r="L156" s="57" t="s">
        <v>77</v>
      </c>
      <c r="M156" s="38"/>
      <c r="N156" s="39" t="s">
        <v>33</v>
      </c>
    </row>
    <row r="157" spans="1:14" ht="18" customHeight="1">
      <c r="A157" s="37" t="s">
        <v>21</v>
      </c>
      <c r="B157" s="57">
        <v>3329.8224</v>
      </c>
      <c r="C157" s="57"/>
      <c r="D157" s="57" t="s">
        <v>77</v>
      </c>
      <c r="E157" s="57">
        <v>802.9787</v>
      </c>
      <c r="F157" s="57" t="s">
        <v>77</v>
      </c>
      <c r="G157" s="57" t="s">
        <v>77</v>
      </c>
      <c r="H157" s="57">
        <v>1360.4908</v>
      </c>
      <c r="I157" s="57">
        <v>263.17680000000001</v>
      </c>
      <c r="J157" s="57">
        <v>791.98019999999997</v>
      </c>
      <c r="K157" s="57">
        <v>111.19589999999999</v>
      </c>
      <c r="L157" s="57" t="s">
        <v>77</v>
      </c>
      <c r="M157" s="38"/>
      <c r="N157" s="39" t="s">
        <v>84</v>
      </c>
    </row>
    <row r="158" spans="1:14" ht="18" customHeight="1">
      <c r="A158" s="37" t="s">
        <v>23</v>
      </c>
      <c r="B158" s="57">
        <v>726.62030000000004</v>
      </c>
      <c r="C158" s="57"/>
      <c r="D158" s="57" t="s">
        <v>77</v>
      </c>
      <c r="E158" s="57" t="s">
        <v>77</v>
      </c>
      <c r="F158" s="57" t="s">
        <v>77</v>
      </c>
      <c r="G158" s="57" t="s">
        <v>77</v>
      </c>
      <c r="H158" s="57" t="s">
        <v>77</v>
      </c>
      <c r="I158" s="57" t="s">
        <v>77</v>
      </c>
      <c r="J158" s="57">
        <v>332.28440000000001</v>
      </c>
      <c r="K158" s="57">
        <v>394.33589999999998</v>
      </c>
      <c r="L158" s="57" t="s">
        <v>77</v>
      </c>
      <c r="M158" s="38"/>
      <c r="N158" s="39" t="s">
        <v>85</v>
      </c>
    </row>
    <row r="159" spans="1:14" ht="18" customHeight="1">
      <c r="A159" s="37" t="s">
        <v>78</v>
      </c>
      <c r="B159" s="57">
        <v>2451.6169</v>
      </c>
      <c r="C159" s="57"/>
      <c r="D159" s="57" t="s">
        <v>77</v>
      </c>
      <c r="E159" s="57" t="s">
        <v>77</v>
      </c>
      <c r="F159" s="57">
        <v>238.68289999999999</v>
      </c>
      <c r="G159" s="57" t="s">
        <v>77</v>
      </c>
      <c r="H159" s="57">
        <v>1323.8256999999999</v>
      </c>
      <c r="I159" s="57">
        <v>889.10829999999999</v>
      </c>
      <c r="J159" s="57" t="s">
        <v>77</v>
      </c>
      <c r="K159" s="57" t="s">
        <v>77</v>
      </c>
      <c r="L159" s="57" t="s">
        <v>77</v>
      </c>
      <c r="M159" s="38"/>
      <c r="N159" s="39" t="s">
        <v>79</v>
      </c>
    </row>
    <row r="160" spans="1:14" ht="18" customHeight="1">
      <c r="A160" s="37" t="s">
        <v>21</v>
      </c>
      <c r="B160" s="57">
        <v>322.68599999999998</v>
      </c>
      <c r="C160" s="57"/>
      <c r="D160" s="57" t="s">
        <v>77</v>
      </c>
      <c r="E160" s="57" t="s">
        <v>77</v>
      </c>
      <c r="F160" s="57">
        <v>238.68289999999999</v>
      </c>
      <c r="G160" s="57" t="s">
        <v>77</v>
      </c>
      <c r="H160" s="57">
        <v>84.003100000000003</v>
      </c>
      <c r="I160" s="57" t="s">
        <v>77</v>
      </c>
      <c r="J160" s="57" t="s">
        <v>77</v>
      </c>
      <c r="K160" s="57" t="s">
        <v>77</v>
      </c>
      <c r="L160" s="57" t="s">
        <v>77</v>
      </c>
      <c r="M160" s="38"/>
      <c r="N160" s="39" t="s">
        <v>84</v>
      </c>
    </row>
    <row r="161" spans="1:14" ht="18" customHeight="1">
      <c r="A161" s="37" t="s">
        <v>23</v>
      </c>
      <c r="B161" s="57">
        <v>2128.9308999999998</v>
      </c>
      <c r="C161" s="63"/>
      <c r="D161" s="63" t="s">
        <v>77</v>
      </c>
      <c r="E161" s="63" t="s">
        <v>77</v>
      </c>
      <c r="F161" s="57" t="s">
        <v>77</v>
      </c>
      <c r="G161" s="57" t="s">
        <v>77</v>
      </c>
      <c r="H161" s="57">
        <v>1239.8226</v>
      </c>
      <c r="I161" s="57">
        <v>889.10829999999999</v>
      </c>
      <c r="J161" s="57" t="s">
        <v>77</v>
      </c>
      <c r="K161" s="57" t="s">
        <v>77</v>
      </c>
      <c r="L161" s="57" t="s">
        <v>77</v>
      </c>
      <c r="M161" s="38"/>
      <c r="N161" s="39" t="s">
        <v>85</v>
      </c>
    </row>
    <row r="162" spans="1:14" ht="18" customHeight="1">
      <c r="A162" s="45"/>
      <c r="B162" s="66"/>
      <c r="C162" s="57"/>
      <c r="D162" s="62"/>
      <c r="E162" s="57"/>
      <c r="F162" s="66"/>
      <c r="G162" s="66"/>
      <c r="H162" s="66"/>
      <c r="I162" s="66"/>
      <c r="J162" s="66"/>
      <c r="K162" s="66"/>
      <c r="L162" s="66"/>
      <c r="M162" s="46"/>
      <c r="N162" s="47"/>
    </row>
    <row r="163" spans="1:14" ht="18" customHeight="1">
      <c r="A163" s="30" t="s">
        <v>52</v>
      </c>
      <c r="B163" s="61">
        <f>SUM(B164+B173)</f>
        <v>7096.7649000000001</v>
      </c>
      <c r="C163" s="61"/>
      <c r="D163" s="61">
        <v>1114.3025</v>
      </c>
      <c r="E163" s="61">
        <f>SUM(E164)</f>
        <v>583.17070000000001</v>
      </c>
      <c r="F163" s="61">
        <f>SUM(F164+F173)</f>
        <v>3188.0456999999997</v>
      </c>
      <c r="G163" s="61">
        <f>SUM(G164+G173)</f>
        <v>566.28959999999995</v>
      </c>
      <c r="H163" s="61">
        <f>SUM(H164+H173)</f>
        <v>1136.8375000000001</v>
      </c>
      <c r="I163" s="61">
        <f>SUM(I164)</f>
        <v>287.59209999999996</v>
      </c>
      <c r="J163" s="55" t="s">
        <v>77</v>
      </c>
      <c r="K163" s="61">
        <f>SUM(K164)</f>
        <v>220.52680000000001</v>
      </c>
      <c r="L163" s="61" t="s">
        <v>77</v>
      </c>
      <c r="M163" s="44"/>
      <c r="N163" s="30" t="s">
        <v>53</v>
      </c>
    </row>
    <row r="164" spans="1:14" ht="18" customHeight="1">
      <c r="A164" s="35" t="s">
        <v>19</v>
      </c>
      <c r="B164" s="55">
        <v>3700.9598000000001</v>
      </c>
      <c r="C164" s="55"/>
      <c r="D164" s="61">
        <v>71.853899999999996</v>
      </c>
      <c r="E164" s="55">
        <v>583.17070000000001</v>
      </c>
      <c r="F164" s="55">
        <v>1854.3382999999999</v>
      </c>
      <c r="G164" s="55">
        <v>187.41630000000001</v>
      </c>
      <c r="H164" s="55">
        <v>496.06169999999997</v>
      </c>
      <c r="I164" s="55">
        <v>287.59209999999996</v>
      </c>
      <c r="J164" s="55" t="s">
        <v>77</v>
      </c>
      <c r="K164" s="55">
        <v>220.52680000000001</v>
      </c>
      <c r="L164" s="55" t="s">
        <v>77</v>
      </c>
      <c r="M164" s="5"/>
      <c r="N164" s="36" t="s">
        <v>20</v>
      </c>
    </row>
    <row r="165" spans="1:14" ht="18" customHeight="1">
      <c r="A165" s="37" t="s">
        <v>21</v>
      </c>
      <c r="B165" s="57">
        <v>1258.7725</v>
      </c>
      <c r="C165" s="57"/>
      <c r="D165" s="62">
        <v>71.853899999999996</v>
      </c>
      <c r="E165" s="57" t="s">
        <v>77</v>
      </c>
      <c r="F165" s="57">
        <v>290.505</v>
      </c>
      <c r="G165" s="57">
        <v>187.41630000000001</v>
      </c>
      <c r="H165" s="57">
        <v>418.92180000000002</v>
      </c>
      <c r="I165" s="57">
        <v>69.548699999999997</v>
      </c>
      <c r="J165" s="57" t="s">
        <v>77</v>
      </c>
      <c r="K165" s="57">
        <v>220.52680000000001</v>
      </c>
      <c r="L165" s="57" t="s">
        <v>77</v>
      </c>
      <c r="M165" s="38"/>
      <c r="N165" s="39" t="s">
        <v>84</v>
      </c>
    </row>
    <row r="166" spans="1:14" ht="18" customHeight="1">
      <c r="A166" s="37" t="s">
        <v>23</v>
      </c>
      <c r="B166" s="57">
        <v>2442.1873000000001</v>
      </c>
      <c r="C166" s="57"/>
      <c r="D166" s="62" t="s">
        <v>77</v>
      </c>
      <c r="E166" s="57">
        <v>583.17070000000001</v>
      </c>
      <c r="F166" s="57">
        <v>1563.8333</v>
      </c>
      <c r="G166" s="57" t="s">
        <v>77</v>
      </c>
      <c r="H166" s="57">
        <v>77.139899999999997</v>
      </c>
      <c r="I166" s="57">
        <v>218.04339999999999</v>
      </c>
      <c r="J166" s="57" t="s">
        <v>77</v>
      </c>
      <c r="K166" s="57" t="s">
        <v>77</v>
      </c>
      <c r="L166" s="57" t="s">
        <v>77</v>
      </c>
      <c r="M166" s="14"/>
      <c r="N166" s="39" t="s">
        <v>85</v>
      </c>
    </row>
    <row r="167" spans="1:14" ht="18" customHeight="1">
      <c r="A167" s="37" t="s">
        <v>24</v>
      </c>
      <c r="B167" s="57">
        <v>1377.5817999999999</v>
      </c>
      <c r="C167" s="57"/>
      <c r="D167" s="62">
        <v>71.853899999999996</v>
      </c>
      <c r="E167" s="57" t="s">
        <v>77</v>
      </c>
      <c r="F167" s="57">
        <v>290.505</v>
      </c>
      <c r="G167" s="57">
        <v>187.41630000000001</v>
      </c>
      <c r="H167" s="57">
        <v>319.68770000000001</v>
      </c>
      <c r="I167" s="57">
        <v>287.59209999999996</v>
      </c>
      <c r="J167" s="57" t="s">
        <v>77</v>
      </c>
      <c r="K167" s="57">
        <v>220.52680000000001</v>
      </c>
      <c r="L167" s="57" t="s">
        <v>77</v>
      </c>
      <c r="M167" s="38"/>
      <c r="N167" s="39" t="s">
        <v>25</v>
      </c>
    </row>
    <row r="168" spans="1:14" ht="18" customHeight="1">
      <c r="A168" s="37" t="s">
        <v>21</v>
      </c>
      <c r="B168" s="57">
        <v>1159.5383999999999</v>
      </c>
      <c r="C168" s="57"/>
      <c r="D168" s="62">
        <v>71.853899999999996</v>
      </c>
      <c r="E168" s="57" t="s">
        <v>77</v>
      </c>
      <c r="F168" s="57">
        <v>290.505</v>
      </c>
      <c r="G168" s="57">
        <v>187.41630000000001</v>
      </c>
      <c r="H168" s="57">
        <v>319.68770000000001</v>
      </c>
      <c r="I168" s="57">
        <v>69.548699999999997</v>
      </c>
      <c r="J168" s="57" t="s">
        <v>77</v>
      </c>
      <c r="K168" s="57">
        <v>220.52680000000001</v>
      </c>
      <c r="L168" s="57" t="s">
        <v>77</v>
      </c>
      <c r="M168" s="38"/>
      <c r="N168" s="39" t="s">
        <v>84</v>
      </c>
    </row>
    <row r="169" spans="1:14" ht="18" customHeight="1">
      <c r="A169" s="37" t="s">
        <v>23</v>
      </c>
      <c r="B169" s="57">
        <v>218.04339999999999</v>
      </c>
      <c r="C169" s="57"/>
      <c r="D169" s="57" t="s">
        <v>77</v>
      </c>
      <c r="E169" s="57" t="s">
        <v>77</v>
      </c>
      <c r="F169" s="57" t="s">
        <v>77</v>
      </c>
      <c r="G169" s="57" t="s">
        <v>77</v>
      </c>
      <c r="H169" s="57" t="s">
        <v>77</v>
      </c>
      <c r="I169" s="57">
        <v>218.04339999999999</v>
      </c>
      <c r="J169" s="57" t="s">
        <v>77</v>
      </c>
      <c r="K169" s="57" t="s">
        <v>77</v>
      </c>
      <c r="L169" s="57" t="s">
        <v>77</v>
      </c>
      <c r="M169" s="38"/>
      <c r="N169" s="39" t="s">
        <v>85</v>
      </c>
    </row>
    <row r="170" spans="1:14" ht="18" customHeight="1">
      <c r="A170" s="37" t="s">
        <v>26</v>
      </c>
      <c r="B170" s="57">
        <v>2323.3779999999997</v>
      </c>
      <c r="C170" s="57"/>
      <c r="D170" s="57" t="s">
        <v>77</v>
      </c>
      <c r="E170" s="57">
        <v>583.17070000000001</v>
      </c>
      <c r="F170" s="57">
        <v>1563.8333</v>
      </c>
      <c r="G170" s="57" t="s">
        <v>77</v>
      </c>
      <c r="H170" s="57">
        <v>176.374</v>
      </c>
      <c r="I170" s="57" t="s">
        <v>77</v>
      </c>
      <c r="J170" s="57" t="s">
        <v>77</v>
      </c>
      <c r="K170" s="57" t="s">
        <v>77</v>
      </c>
      <c r="L170" s="57" t="s">
        <v>77</v>
      </c>
      <c r="M170" s="14"/>
      <c r="N170" s="39" t="s">
        <v>27</v>
      </c>
    </row>
    <row r="171" spans="1:14" ht="18" customHeight="1">
      <c r="A171" s="37" t="s">
        <v>21</v>
      </c>
      <c r="B171" s="57">
        <v>99.234099999999998</v>
      </c>
      <c r="C171" s="57"/>
      <c r="D171" s="57" t="s">
        <v>77</v>
      </c>
      <c r="E171" s="57" t="s">
        <v>77</v>
      </c>
      <c r="F171" s="57" t="s">
        <v>77</v>
      </c>
      <c r="G171" s="57" t="s">
        <v>77</v>
      </c>
      <c r="H171" s="57">
        <v>99.234099999999998</v>
      </c>
      <c r="I171" s="57" t="s">
        <v>77</v>
      </c>
      <c r="J171" s="57" t="s">
        <v>77</v>
      </c>
      <c r="K171" s="57" t="s">
        <v>77</v>
      </c>
      <c r="L171" s="57" t="s">
        <v>77</v>
      </c>
      <c r="M171" s="38"/>
      <c r="N171" s="39" t="s">
        <v>84</v>
      </c>
    </row>
    <row r="172" spans="1:14" ht="18" customHeight="1">
      <c r="A172" s="37" t="s">
        <v>23</v>
      </c>
      <c r="B172" s="57">
        <v>2224.1439</v>
      </c>
      <c r="C172" s="57"/>
      <c r="D172" s="57" t="s">
        <v>77</v>
      </c>
      <c r="E172" s="57">
        <v>583.17070000000001</v>
      </c>
      <c r="F172" s="57">
        <v>1563.8333</v>
      </c>
      <c r="G172" s="57" t="s">
        <v>77</v>
      </c>
      <c r="H172" s="57">
        <v>77.139899999999997</v>
      </c>
      <c r="I172" s="57" t="s">
        <v>77</v>
      </c>
      <c r="J172" s="57" t="s">
        <v>77</v>
      </c>
      <c r="K172" s="57" t="s">
        <v>77</v>
      </c>
      <c r="L172" s="57" t="s">
        <v>77</v>
      </c>
      <c r="M172" s="14"/>
      <c r="N172" s="39" t="s">
        <v>85</v>
      </c>
    </row>
    <row r="173" spans="1:14" ht="18" customHeight="1">
      <c r="A173" s="40" t="s">
        <v>28</v>
      </c>
      <c r="B173" s="55">
        <v>3395.8051</v>
      </c>
      <c r="C173" s="55"/>
      <c r="D173" s="61">
        <v>1042.4485999999999</v>
      </c>
      <c r="E173" s="55" t="s">
        <v>77</v>
      </c>
      <c r="F173" s="55">
        <v>1333.7074</v>
      </c>
      <c r="G173" s="55">
        <v>378.87329999999997</v>
      </c>
      <c r="H173" s="55">
        <v>640.7758</v>
      </c>
      <c r="I173" s="55" t="s">
        <v>77</v>
      </c>
      <c r="J173" s="55" t="s">
        <v>77</v>
      </c>
      <c r="K173" s="55" t="s">
        <v>77</v>
      </c>
      <c r="L173" s="55" t="s">
        <v>77</v>
      </c>
      <c r="M173" s="7"/>
      <c r="N173" s="36" t="s">
        <v>29</v>
      </c>
    </row>
    <row r="174" spans="1:14" ht="18" customHeight="1">
      <c r="A174" s="37" t="s">
        <v>21</v>
      </c>
      <c r="B174" s="57">
        <v>923.61850000000004</v>
      </c>
      <c r="C174" s="57"/>
      <c r="D174" s="62">
        <v>486.8152</v>
      </c>
      <c r="E174" s="57" t="s">
        <v>77</v>
      </c>
      <c r="F174" s="57">
        <v>117.1156</v>
      </c>
      <c r="G174" s="57" t="s">
        <v>77</v>
      </c>
      <c r="H174" s="57">
        <v>319.68770000000001</v>
      </c>
      <c r="I174" s="57" t="s">
        <v>77</v>
      </c>
      <c r="J174" s="57" t="s">
        <v>77</v>
      </c>
      <c r="K174" s="57" t="s">
        <v>77</v>
      </c>
      <c r="L174" s="57" t="s">
        <v>77</v>
      </c>
      <c r="M174" s="38"/>
      <c r="N174" s="39" t="s">
        <v>84</v>
      </c>
    </row>
    <row r="175" spans="1:14" ht="18" customHeight="1">
      <c r="A175" s="37" t="s">
        <v>23</v>
      </c>
      <c r="B175" s="57">
        <v>2472.1866</v>
      </c>
      <c r="C175" s="57"/>
      <c r="D175" s="62">
        <v>555.63339999999994</v>
      </c>
      <c r="E175" s="57" t="s">
        <v>77</v>
      </c>
      <c r="F175" s="57">
        <v>1216.5918000000001</v>
      </c>
      <c r="G175" s="57">
        <v>378.87329999999997</v>
      </c>
      <c r="H175" s="57">
        <v>321.0881</v>
      </c>
      <c r="I175" s="57" t="s">
        <v>77</v>
      </c>
      <c r="J175" s="57" t="s">
        <v>77</v>
      </c>
      <c r="K175" s="57" t="s">
        <v>77</v>
      </c>
      <c r="L175" s="57" t="s">
        <v>77</v>
      </c>
      <c r="M175" s="38"/>
      <c r="N175" s="39" t="s">
        <v>85</v>
      </c>
    </row>
    <row r="176" spans="1:14" ht="18" customHeight="1">
      <c r="A176" s="37" t="s">
        <v>30</v>
      </c>
      <c r="B176" s="57">
        <v>319.68770000000001</v>
      </c>
      <c r="C176" s="57"/>
      <c r="D176" s="62" t="s">
        <v>77</v>
      </c>
      <c r="E176" s="57" t="s">
        <v>77</v>
      </c>
      <c r="F176" s="57" t="s">
        <v>77</v>
      </c>
      <c r="G176" s="57" t="s">
        <v>77</v>
      </c>
      <c r="H176" s="57">
        <v>319.68770000000001</v>
      </c>
      <c r="I176" s="57" t="s">
        <v>77</v>
      </c>
      <c r="J176" s="57" t="s">
        <v>77</v>
      </c>
      <c r="K176" s="57" t="s">
        <v>77</v>
      </c>
      <c r="L176" s="57" t="s">
        <v>77</v>
      </c>
      <c r="M176" s="38"/>
      <c r="N176" s="39" t="s">
        <v>31</v>
      </c>
    </row>
    <row r="177" spans="1:14" ht="18" customHeight="1">
      <c r="A177" s="37" t="s">
        <v>32</v>
      </c>
      <c r="B177" s="57">
        <v>1978.1828</v>
      </c>
      <c r="C177" s="57"/>
      <c r="D177" s="62">
        <v>824.64969999999994</v>
      </c>
      <c r="E177" s="57" t="s">
        <v>77</v>
      </c>
      <c r="F177" s="57">
        <v>774.65980000000002</v>
      </c>
      <c r="G177" s="57">
        <v>378.87329999999997</v>
      </c>
      <c r="H177" s="57" t="s">
        <v>77</v>
      </c>
      <c r="I177" s="57" t="s">
        <v>77</v>
      </c>
      <c r="J177" s="57" t="s">
        <v>77</v>
      </c>
      <c r="K177" s="57" t="s">
        <v>77</v>
      </c>
      <c r="L177" s="57" t="s">
        <v>77</v>
      </c>
      <c r="M177" s="38"/>
      <c r="N177" s="39" t="s">
        <v>33</v>
      </c>
    </row>
    <row r="178" spans="1:14" ht="18" customHeight="1">
      <c r="A178" s="37" t="s">
        <v>21</v>
      </c>
      <c r="B178" s="57">
        <v>603.93079999999998</v>
      </c>
      <c r="C178" s="57"/>
      <c r="D178" s="62">
        <v>486.8152</v>
      </c>
      <c r="E178" s="57" t="s">
        <v>77</v>
      </c>
      <c r="F178" s="57">
        <v>117.1156</v>
      </c>
      <c r="G178" s="57" t="s">
        <v>77</v>
      </c>
      <c r="H178" s="57" t="s">
        <v>77</v>
      </c>
      <c r="I178" s="57" t="s">
        <v>77</v>
      </c>
      <c r="J178" s="57" t="s">
        <v>77</v>
      </c>
      <c r="K178" s="57" t="s">
        <v>77</v>
      </c>
      <c r="L178" s="57" t="s">
        <v>77</v>
      </c>
      <c r="M178" s="38"/>
      <c r="N178" s="39" t="s">
        <v>84</v>
      </c>
    </row>
    <row r="179" spans="1:14" ht="18" customHeight="1">
      <c r="A179" s="37" t="s">
        <v>23</v>
      </c>
      <c r="B179" s="57">
        <v>1374.252</v>
      </c>
      <c r="C179" s="57"/>
      <c r="D179" s="62">
        <v>337.83449999999999</v>
      </c>
      <c r="E179" s="57" t="s">
        <v>77</v>
      </c>
      <c r="F179" s="57">
        <v>657.54420000000005</v>
      </c>
      <c r="G179" s="57">
        <v>378.87329999999997</v>
      </c>
      <c r="H179" s="57" t="s">
        <v>77</v>
      </c>
      <c r="I179" s="57" t="s">
        <v>77</v>
      </c>
      <c r="J179" s="57" t="s">
        <v>77</v>
      </c>
      <c r="K179" s="57" t="s">
        <v>77</v>
      </c>
      <c r="L179" s="57" t="s">
        <v>77</v>
      </c>
      <c r="M179" s="38"/>
      <c r="N179" s="39" t="s">
        <v>85</v>
      </c>
    </row>
    <row r="180" spans="1:14" ht="18" customHeight="1">
      <c r="A180" s="37" t="s">
        <v>34</v>
      </c>
      <c r="B180" s="57">
        <v>1097.9346</v>
      </c>
      <c r="C180" s="57"/>
      <c r="D180" s="62">
        <v>217.7989</v>
      </c>
      <c r="E180" s="57" t="s">
        <v>77</v>
      </c>
      <c r="F180" s="57">
        <v>559.04759999999999</v>
      </c>
      <c r="G180" s="57" t="s">
        <v>77</v>
      </c>
      <c r="H180" s="57">
        <v>321.0881</v>
      </c>
      <c r="I180" s="57" t="s">
        <v>77</v>
      </c>
      <c r="J180" s="57" t="s">
        <v>77</v>
      </c>
      <c r="K180" s="57" t="s">
        <v>77</v>
      </c>
      <c r="L180" s="57" t="s">
        <v>77</v>
      </c>
      <c r="M180" s="38"/>
      <c r="N180" s="39" t="s">
        <v>35</v>
      </c>
    </row>
    <row r="181" spans="1:14" ht="18" customHeight="1">
      <c r="A181" s="48" t="s">
        <v>23</v>
      </c>
      <c r="B181" s="63">
        <v>1097.9346</v>
      </c>
      <c r="C181" s="63"/>
      <c r="D181" s="65">
        <v>217.7989</v>
      </c>
      <c r="E181" s="63" t="s">
        <v>77</v>
      </c>
      <c r="F181" s="63">
        <v>559.04759999999999</v>
      </c>
      <c r="G181" s="63" t="s">
        <v>77</v>
      </c>
      <c r="H181" s="63">
        <v>321.0881</v>
      </c>
      <c r="I181" s="63" t="s">
        <v>77</v>
      </c>
      <c r="J181" s="63" t="s">
        <v>77</v>
      </c>
      <c r="K181" s="63" t="s">
        <v>77</v>
      </c>
      <c r="L181" s="63" t="s">
        <v>77</v>
      </c>
      <c r="M181" s="49"/>
      <c r="N181" s="50" t="s">
        <v>85</v>
      </c>
    </row>
    <row r="182" spans="1:14" ht="18" customHeight="1">
      <c r="A182" s="37"/>
      <c r="B182" s="57"/>
      <c r="C182" s="57"/>
      <c r="D182" s="62"/>
      <c r="E182" s="57"/>
      <c r="F182" s="57"/>
      <c r="G182" s="57"/>
      <c r="H182" s="57"/>
      <c r="I182" s="57"/>
      <c r="J182" s="57"/>
      <c r="K182" s="57"/>
      <c r="L182" s="57"/>
      <c r="M182" s="38"/>
      <c r="N182" s="39"/>
    </row>
    <row r="183" spans="1:14" ht="18" customHeight="1">
      <c r="A183" s="37"/>
      <c r="B183" s="57"/>
      <c r="C183" s="57"/>
      <c r="D183" s="62"/>
      <c r="E183" s="57"/>
      <c r="F183" s="57"/>
      <c r="G183" s="57"/>
      <c r="H183" s="57"/>
      <c r="I183" s="57"/>
      <c r="J183" s="57"/>
      <c r="K183" s="57"/>
      <c r="L183" s="57"/>
      <c r="M183" s="38"/>
      <c r="N183" s="39"/>
    </row>
    <row r="184" spans="1:14" ht="18" customHeight="1">
      <c r="A184" s="30" t="s">
        <v>54</v>
      </c>
      <c r="B184" s="61">
        <f>SUM(B185+B194+B203)</f>
        <v>29632.455600000005</v>
      </c>
      <c r="C184" s="61"/>
      <c r="D184" s="61">
        <v>764.86900000000003</v>
      </c>
      <c r="E184" s="61">
        <f>SUM(E185+E194)</f>
        <v>3481.8013000000005</v>
      </c>
      <c r="F184" s="61">
        <f>SUM(F185+F194)</f>
        <v>8159.7341999999999</v>
      </c>
      <c r="G184" s="61">
        <f>SUM(G185+G194)</f>
        <v>9002.3850000000002</v>
      </c>
      <c r="H184" s="61">
        <f>SUM(H185+H194)</f>
        <v>4024.7348999999999</v>
      </c>
      <c r="I184" s="61">
        <f>SUM(I185+I194+I203)</f>
        <v>1691.1576</v>
      </c>
      <c r="J184" s="61">
        <f>SUM(J185+J194+J203)</f>
        <v>1962.8351000000002</v>
      </c>
      <c r="K184" s="61">
        <f>SUM(K185+K194+K203)</f>
        <v>544.93849999999998</v>
      </c>
      <c r="L184" s="55" t="s">
        <v>77</v>
      </c>
      <c r="M184" s="44"/>
      <c r="N184" s="30" t="s">
        <v>55</v>
      </c>
    </row>
    <row r="185" spans="1:14" ht="18" customHeight="1">
      <c r="A185" s="35" t="s">
        <v>19</v>
      </c>
      <c r="B185" s="55">
        <v>9597.9712000000018</v>
      </c>
      <c r="C185" s="55"/>
      <c r="D185" s="61">
        <v>341.72270000000003</v>
      </c>
      <c r="E185" s="55">
        <v>737.91570000000002</v>
      </c>
      <c r="F185" s="55">
        <v>2629.0145000000002</v>
      </c>
      <c r="G185" s="55">
        <v>4501.1071000000002</v>
      </c>
      <c r="H185" s="55">
        <v>232.74549999999999</v>
      </c>
      <c r="I185" s="55">
        <v>655.65179999999998</v>
      </c>
      <c r="J185" s="55">
        <v>452.10059999999999</v>
      </c>
      <c r="K185" s="55">
        <v>47.713299999999997</v>
      </c>
      <c r="L185" s="55" t="s">
        <v>77</v>
      </c>
      <c r="M185" s="5"/>
      <c r="N185" s="36" t="s">
        <v>20</v>
      </c>
    </row>
    <row r="186" spans="1:14" ht="18" customHeight="1">
      <c r="A186" s="37" t="s">
        <v>21</v>
      </c>
      <c r="B186" s="57">
        <v>4696.9822000000004</v>
      </c>
      <c r="C186" s="57"/>
      <c r="D186" s="62" t="s">
        <v>77</v>
      </c>
      <c r="E186" s="57">
        <v>176.80250000000001</v>
      </c>
      <c r="F186" s="57">
        <v>1504.1862000000001</v>
      </c>
      <c r="G186" s="57">
        <v>2743.1453000000001</v>
      </c>
      <c r="H186" s="57" t="s">
        <v>77</v>
      </c>
      <c r="I186" s="57">
        <v>93.373800000000003</v>
      </c>
      <c r="J186" s="57">
        <v>131.7611</v>
      </c>
      <c r="K186" s="57">
        <v>47.713299999999997</v>
      </c>
      <c r="L186" s="57" t="s">
        <v>77</v>
      </c>
      <c r="M186" s="38"/>
      <c r="N186" s="39" t="s">
        <v>84</v>
      </c>
    </row>
    <row r="187" spans="1:14" ht="18" customHeight="1">
      <c r="A187" s="37" t="s">
        <v>23</v>
      </c>
      <c r="B187" s="57">
        <v>4900.9889999999996</v>
      </c>
      <c r="C187" s="57"/>
      <c r="D187" s="62">
        <v>341.72270000000003</v>
      </c>
      <c r="E187" s="57">
        <v>561.11320000000001</v>
      </c>
      <c r="F187" s="57">
        <v>1124.8282999999999</v>
      </c>
      <c r="G187" s="57">
        <v>1757.9618</v>
      </c>
      <c r="H187" s="57">
        <v>232.74549999999999</v>
      </c>
      <c r="I187" s="57">
        <v>562.27800000000002</v>
      </c>
      <c r="J187" s="57">
        <v>320.33949999999999</v>
      </c>
      <c r="K187" s="57" t="s">
        <v>77</v>
      </c>
      <c r="L187" s="57" t="s">
        <v>77</v>
      </c>
      <c r="M187" s="14"/>
      <c r="N187" s="39" t="s">
        <v>85</v>
      </c>
    </row>
    <row r="188" spans="1:14" ht="18" customHeight="1">
      <c r="A188" s="37" t="s">
        <v>24</v>
      </c>
      <c r="B188" s="57">
        <v>4457.6817000000001</v>
      </c>
      <c r="C188" s="57"/>
      <c r="D188" s="62">
        <v>63.199300000000001</v>
      </c>
      <c r="E188" s="57">
        <v>176.80250000000001</v>
      </c>
      <c r="F188" s="57">
        <v>1664.6705000000002</v>
      </c>
      <c r="G188" s="57">
        <v>1802.7670000000001</v>
      </c>
      <c r="H188" s="57" t="s">
        <v>77</v>
      </c>
      <c r="I188" s="57">
        <v>570.76800000000003</v>
      </c>
      <c r="J188" s="57">
        <v>131.7611</v>
      </c>
      <c r="K188" s="57">
        <v>47.713299999999997</v>
      </c>
      <c r="L188" s="57" t="s">
        <v>77</v>
      </c>
      <c r="M188" s="38"/>
      <c r="N188" s="39" t="s">
        <v>25</v>
      </c>
    </row>
    <row r="189" spans="1:14" ht="18" customHeight="1">
      <c r="A189" s="37" t="s">
        <v>21</v>
      </c>
      <c r="B189" s="57">
        <v>3756.6039000000005</v>
      </c>
      <c r="C189" s="57"/>
      <c r="D189" s="62" t="s">
        <v>77</v>
      </c>
      <c r="E189" s="57">
        <v>176.80250000000001</v>
      </c>
      <c r="F189" s="57">
        <v>1504.1862000000001</v>
      </c>
      <c r="G189" s="57">
        <v>1802.7670000000001</v>
      </c>
      <c r="H189" s="57" t="s">
        <v>77</v>
      </c>
      <c r="I189" s="57">
        <v>93.373800000000003</v>
      </c>
      <c r="J189" s="57">
        <v>131.7611</v>
      </c>
      <c r="K189" s="57">
        <v>47.713299999999997</v>
      </c>
      <c r="L189" s="57" t="s">
        <v>77</v>
      </c>
      <c r="M189" s="38"/>
      <c r="N189" s="39" t="s">
        <v>84</v>
      </c>
    </row>
    <row r="190" spans="1:14" ht="18" customHeight="1">
      <c r="A190" s="37" t="s">
        <v>23</v>
      </c>
      <c r="B190" s="57">
        <v>701.07780000000002</v>
      </c>
      <c r="C190" s="57"/>
      <c r="D190" s="62">
        <v>63.199300000000001</v>
      </c>
      <c r="E190" s="57" t="s">
        <v>77</v>
      </c>
      <c r="F190" s="57">
        <v>160.48429999999999</v>
      </c>
      <c r="G190" s="57" t="s">
        <v>77</v>
      </c>
      <c r="H190" s="57" t="s">
        <v>77</v>
      </c>
      <c r="I190" s="57">
        <v>477.39420000000001</v>
      </c>
      <c r="J190" s="57" t="s">
        <v>77</v>
      </c>
      <c r="K190" s="57" t="s">
        <v>77</v>
      </c>
      <c r="L190" s="57" t="s">
        <v>77</v>
      </c>
      <c r="M190" s="38"/>
      <c r="N190" s="39" t="s">
        <v>85</v>
      </c>
    </row>
    <row r="191" spans="1:14" ht="18" customHeight="1">
      <c r="A191" s="37" t="s">
        <v>26</v>
      </c>
      <c r="B191" s="57">
        <v>5140.2894999999999</v>
      </c>
      <c r="C191" s="57"/>
      <c r="D191" s="62">
        <v>278.52340000000004</v>
      </c>
      <c r="E191" s="57">
        <v>561.11320000000001</v>
      </c>
      <c r="F191" s="57">
        <v>964.34400000000005</v>
      </c>
      <c r="G191" s="57">
        <v>2698.3400999999999</v>
      </c>
      <c r="H191" s="57">
        <v>232.74549999999999</v>
      </c>
      <c r="I191" s="57">
        <v>84.883799999999994</v>
      </c>
      <c r="J191" s="57">
        <v>320.33949999999999</v>
      </c>
      <c r="K191" s="57" t="s">
        <v>77</v>
      </c>
      <c r="L191" s="57" t="s">
        <v>77</v>
      </c>
      <c r="M191" s="14"/>
      <c r="N191" s="39" t="s">
        <v>27</v>
      </c>
    </row>
    <row r="192" spans="1:14" ht="18" customHeight="1">
      <c r="A192" s="37" t="s">
        <v>21</v>
      </c>
      <c r="B192" s="57">
        <v>940.37829999999997</v>
      </c>
      <c r="C192" s="57"/>
      <c r="D192" s="62" t="s">
        <v>77</v>
      </c>
      <c r="E192" s="57" t="s">
        <v>77</v>
      </c>
      <c r="F192" s="57" t="s">
        <v>77</v>
      </c>
      <c r="G192" s="57">
        <v>940.37829999999997</v>
      </c>
      <c r="H192" s="57" t="s">
        <v>77</v>
      </c>
      <c r="I192" s="57" t="s">
        <v>77</v>
      </c>
      <c r="J192" s="57" t="s">
        <v>77</v>
      </c>
      <c r="K192" s="57" t="s">
        <v>77</v>
      </c>
      <c r="L192" s="57" t="s">
        <v>77</v>
      </c>
      <c r="M192" s="38"/>
      <c r="N192" s="39" t="s">
        <v>84</v>
      </c>
    </row>
    <row r="193" spans="1:14" ht="18" customHeight="1">
      <c r="A193" s="37" t="s">
        <v>23</v>
      </c>
      <c r="B193" s="57">
        <v>4199.9112000000005</v>
      </c>
      <c r="C193" s="57"/>
      <c r="D193" s="62">
        <v>278.52340000000004</v>
      </c>
      <c r="E193" s="57">
        <v>561.11320000000001</v>
      </c>
      <c r="F193" s="57">
        <v>964.34400000000005</v>
      </c>
      <c r="G193" s="57">
        <v>1757.9618</v>
      </c>
      <c r="H193" s="57">
        <v>232.74549999999999</v>
      </c>
      <c r="I193" s="57">
        <v>84.883799999999994</v>
      </c>
      <c r="J193" s="57">
        <v>320.33949999999999</v>
      </c>
      <c r="K193" s="57" t="s">
        <v>77</v>
      </c>
      <c r="L193" s="57" t="s">
        <v>77</v>
      </c>
      <c r="M193" s="14"/>
      <c r="N193" s="39" t="s">
        <v>85</v>
      </c>
    </row>
    <row r="194" spans="1:14" ht="18" customHeight="1">
      <c r="A194" s="40" t="s">
        <v>28</v>
      </c>
      <c r="B194" s="55">
        <v>19315.9584</v>
      </c>
      <c r="C194" s="55"/>
      <c r="D194" s="61">
        <v>313.6891</v>
      </c>
      <c r="E194" s="55">
        <v>2743.8856000000005</v>
      </c>
      <c r="F194" s="55">
        <v>5530.7196999999996</v>
      </c>
      <c r="G194" s="55">
        <v>4501.2779</v>
      </c>
      <c r="H194" s="55">
        <v>3791.9893999999999</v>
      </c>
      <c r="I194" s="55">
        <v>905.84810000000004</v>
      </c>
      <c r="J194" s="55">
        <v>1079.1325000000002</v>
      </c>
      <c r="K194" s="55">
        <v>449.41610000000003</v>
      </c>
      <c r="L194" s="55" t="s">
        <v>77</v>
      </c>
      <c r="M194" s="7"/>
      <c r="N194" s="36" t="s">
        <v>29</v>
      </c>
    </row>
    <row r="195" spans="1:14" ht="18" customHeight="1">
      <c r="A195" s="37" t="s">
        <v>21</v>
      </c>
      <c r="B195" s="57">
        <v>15105.607400000001</v>
      </c>
      <c r="C195" s="57"/>
      <c r="D195" s="62">
        <v>67.026899999999998</v>
      </c>
      <c r="E195" s="57">
        <v>1678.9856</v>
      </c>
      <c r="F195" s="57">
        <v>3609.4081000000001</v>
      </c>
      <c r="G195" s="57">
        <v>4387.8582999999999</v>
      </c>
      <c r="H195" s="57">
        <v>3791.9893999999999</v>
      </c>
      <c r="I195" s="57">
        <v>905.84810000000004</v>
      </c>
      <c r="J195" s="57">
        <v>591.22319999999991</v>
      </c>
      <c r="K195" s="57">
        <v>73.267799999999994</v>
      </c>
      <c r="L195" s="57" t="s">
        <v>77</v>
      </c>
      <c r="M195" s="38"/>
      <c r="N195" s="39" t="s">
        <v>84</v>
      </c>
    </row>
    <row r="196" spans="1:14" ht="18" customHeight="1">
      <c r="A196" s="37" t="s">
        <v>23</v>
      </c>
      <c r="B196" s="57">
        <v>4210.3510000000006</v>
      </c>
      <c r="C196" s="57"/>
      <c r="D196" s="62">
        <v>246.66220000000001</v>
      </c>
      <c r="E196" s="57">
        <v>1064.9000000000001</v>
      </c>
      <c r="F196" s="57">
        <v>1921.3116</v>
      </c>
      <c r="G196" s="57">
        <v>113.4196</v>
      </c>
      <c r="H196" s="57" t="s">
        <v>76</v>
      </c>
      <c r="I196" s="57" t="s">
        <v>76</v>
      </c>
      <c r="J196" s="57">
        <v>487.90930000000003</v>
      </c>
      <c r="K196" s="57">
        <v>376.14830000000001</v>
      </c>
      <c r="L196" s="57" t="s">
        <v>77</v>
      </c>
      <c r="M196" s="38"/>
      <c r="N196" s="39" t="s">
        <v>85</v>
      </c>
    </row>
    <row r="197" spans="1:14" ht="18" customHeight="1">
      <c r="A197" s="37" t="s">
        <v>30</v>
      </c>
      <c r="B197" s="57">
        <v>5888.1812</v>
      </c>
      <c r="C197" s="57"/>
      <c r="D197" s="62">
        <v>67.026899999999998</v>
      </c>
      <c r="E197" s="57">
        <v>78.0334</v>
      </c>
      <c r="F197" s="57">
        <v>804.5</v>
      </c>
      <c r="G197" s="57">
        <v>3168.0366999999997</v>
      </c>
      <c r="H197" s="57">
        <v>772.95979999999997</v>
      </c>
      <c r="I197" s="57">
        <v>515.59680000000003</v>
      </c>
      <c r="J197" s="57">
        <v>408.75979999999998</v>
      </c>
      <c r="K197" s="57">
        <v>73.267799999999994</v>
      </c>
      <c r="L197" s="57" t="s">
        <v>77</v>
      </c>
      <c r="M197" s="38"/>
      <c r="N197" s="39" t="s">
        <v>31</v>
      </c>
    </row>
    <row r="198" spans="1:14" ht="18" customHeight="1">
      <c r="A198" s="37" t="s">
        <v>32</v>
      </c>
      <c r="B198" s="57">
        <v>8601.1088</v>
      </c>
      <c r="C198" s="57"/>
      <c r="D198" s="62">
        <v>246.66220000000001</v>
      </c>
      <c r="E198" s="57">
        <v>1150.1724000000002</v>
      </c>
      <c r="F198" s="57">
        <v>2974.2580000000003</v>
      </c>
      <c r="G198" s="57">
        <v>1333.2411999999999</v>
      </c>
      <c r="H198" s="57">
        <v>2032.7174</v>
      </c>
      <c r="I198" s="57" t="s">
        <v>77</v>
      </c>
      <c r="J198" s="57">
        <v>487.90930000000003</v>
      </c>
      <c r="K198" s="57">
        <v>376.14830000000001</v>
      </c>
      <c r="L198" s="57" t="s">
        <v>77</v>
      </c>
      <c r="M198" s="38"/>
      <c r="N198" s="39" t="s">
        <v>33</v>
      </c>
    </row>
    <row r="199" spans="1:14" ht="18" customHeight="1">
      <c r="A199" s="37" t="s">
        <v>21</v>
      </c>
      <c r="B199" s="57">
        <v>4390.7577999999994</v>
      </c>
      <c r="C199" s="57"/>
      <c r="D199" s="62" t="s">
        <v>77</v>
      </c>
      <c r="E199" s="57">
        <v>85.272400000000005</v>
      </c>
      <c r="F199" s="57">
        <v>1052.9464</v>
      </c>
      <c r="G199" s="57">
        <v>1219.8216</v>
      </c>
      <c r="H199" s="57">
        <v>2032.7174</v>
      </c>
      <c r="I199" s="57" t="s">
        <v>77</v>
      </c>
      <c r="J199" s="57" t="s">
        <v>77</v>
      </c>
      <c r="K199" s="57" t="s">
        <v>77</v>
      </c>
      <c r="L199" s="57" t="s">
        <v>77</v>
      </c>
      <c r="M199" s="38"/>
      <c r="N199" s="39" t="s">
        <v>84</v>
      </c>
    </row>
    <row r="200" spans="1:14" ht="18" customHeight="1">
      <c r="A200" s="37" t="s">
        <v>23</v>
      </c>
      <c r="B200" s="57">
        <v>4210.3510000000006</v>
      </c>
      <c r="C200" s="57"/>
      <c r="D200" s="62">
        <v>246.66220000000001</v>
      </c>
      <c r="E200" s="57">
        <v>1064.9000000000001</v>
      </c>
      <c r="F200" s="57">
        <v>1921.3116</v>
      </c>
      <c r="G200" s="57">
        <v>113.4196</v>
      </c>
      <c r="H200" s="57" t="s">
        <v>77</v>
      </c>
      <c r="I200" s="57" t="s">
        <v>77</v>
      </c>
      <c r="J200" s="57">
        <v>487.90930000000003</v>
      </c>
      <c r="K200" s="57">
        <v>376.14830000000001</v>
      </c>
      <c r="L200" s="57" t="s">
        <v>77</v>
      </c>
      <c r="M200" s="38"/>
      <c r="N200" s="39" t="s">
        <v>85</v>
      </c>
    </row>
    <row r="201" spans="1:14" ht="18" customHeight="1">
      <c r="A201" s="37" t="s">
        <v>78</v>
      </c>
      <c r="B201" s="57">
        <v>4826.6684000000005</v>
      </c>
      <c r="C201" s="57"/>
      <c r="D201" s="62" t="s">
        <v>77</v>
      </c>
      <c r="E201" s="57">
        <v>1515.6797999999999</v>
      </c>
      <c r="F201" s="57">
        <v>1751.9617000000001</v>
      </c>
      <c r="G201" s="57" t="s">
        <v>77</v>
      </c>
      <c r="H201" s="57">
        <v>986.31219999999996</v>
      </c>
      <c r="I201" s="57">
        <v>390.25130000000001</v>
      </c>
      <c r="J201" s="57">
        <v>182.46340000000001</v>
      </c>
      <c r="K201" s="57" t="s">
        <v>77</v>
      </c>
      <c r="L201" s="57" t="s">
        <v>77</v>
      </c>
      <c r="M201" s="38"/>
      <c r="N201" s="39" t="s">
        <v>79</v>
      </c>
    </row>
    <row r="202" spans="1:14" ht="18" customHeight="1">
      <c r="A202" s="37" t="s">
        <v>21</v>
      </c>
      <c r="B202" s="57">
        <v>4826.6684000000005</v>
      </c>
      <c r="C202" s="57"/>
      <c r="D202" s="62" t="s">
        <v>77</v>
      </c>
      <c r="E202" s="57">
        <v>1515.6797999999999</v>
      </c>
      <c r="F202" s="57">
        <v>1751.9617000000001</v>
      </c>
      <c r="G202" s="57" t="s">
        <v>77</v>
      </c>
      <c r="H202" s="57">
        <v>986.31219999999996</v>
      </c>
      <c r="I202" s="57">
        <v>390.25130000000001</v>
      </c>
      <c r="J202" s="57">
        <v>182.46340000000001</v>
      </c>
      <c r="K202" s="57" t="s">
        <v>77</v>
      </c>
      <c r="L202" s="57" t="s">
        <v>77</v>
      </c>
      <c r="M202" s="38"/>
      <c r="N202" s="39" t="s">
        <v>84</v>
      </c>
    </row>
    <row r="203" spans="1:14" ht="18" customHeight="1">
      <c r="A203" s="41" t="s">
        <v>36</v>
      </c>
      <c r="B203" s="60">
        <v>718.52599999999995</v>
      </c>
      <c r="C203" s="60"/>
      <c r="D203" s="67">
        <v>109.4572</v>
      </c>
      <c r="E203" s="60" t="s">
        <v>77</v>
      </c>
      <c r="F203" s="60" t="s">
        <v>77</v>
      </c>
      <c r="G203" s="60" t="s">
        <v>77</v>
      </c>
      <c r="H203" s="60" t="s">
        <v>77</v>
      </c>
      <c r="I203" s="60">
        <v>129.65769999999998</v>
      </c>
      <c r="J203" s="60">
        <v>431.60199999999998</v>
      </c>
      <c r="K203" s="60">
        <v>47.809100000000001</v>
      </c>
      <c r="L203" s="60" t="s">
        <v>77</v>
      </c>
      <c r="M203" s="42"/>
      <c r="N203" s="43" t="s">
        <v>37</v>
      </c>
    </row>
    <row r="204" spans="1:14" ht="18" customHeight="1">
      <c r="A204" s="40"/>
      <c r="B204" s="55"/>
      <c r="C204" s="55"/>
      <c r="D204" s="61"/>
      <c r="E204" s="55"/>
      <c r="F204" s="55"/>
      <c r="G204" s="55"/>
      <c r="H204" s="55"/>
      <c r="I204" s="55"/>
      <c r="J204" s="55"/>
      <c r="K204" s="55"/>
      <c r="L204" s="55"/>
      <c r="M204" s="7"/>
      <c r="N204" s="36"/>
    </row>
    <row r="205" spans="1:14" ht="18" customHeight="1">
      <c r="A205" s="30" t="s">
        <v>56</v>
      </c>
      <c r="B205" s="61">
        <f>SUM(B206+B215+B222)</f>
        <v>56088.42760000001</v>
      </c>
      <c r="C205" s="61"/>
      <c r="D205" s="61">
        <v>3715.9230999999995</v>
      </c>
      <c r="E205" s="55">
        <v>318.79129999999998</v>
      </c>
      <c r="F205" s="61">
        <f>SUM(F206+F215)</f>
        <v>15049.673699999999</v>
      </c>
      <c r="G205" s="61">
        <f>SUM(G206+G215+G222)</f>
        <v>12538.389299999999</v>
      </c>
      <c r="H205" s="61">
        <f>SUM(H206+H215)</f>
        <v>16402.796599999998</v>
      </c>
      <c r="I205" s="61">
        <f>SUM(I206+I215+I222)</f>
        <v>2275.8040000000001</v>
      </c>
      <c r="J205" s="61">
        <f>SUM(J206+J215+J222)</f>
        <v>4695.4004999999997</v>
      </c>
      <c r="K205" s="61">
        <f>SUM(K206)</f>
        <v>305.72449999999998</v>
      </c>
      <c r="L205" s="61">
        <f>SUM(L206+L215)</f>
        <v>785.92459999999994</v>
      </c>
      <c r="M205" s="51"/>
      <c r="N205" s="30" t="s">
        <v>57</v>
      </c>
    </row>
    <row r="206" spans="1:14" ht="18" customHeight="1">
      <c r="A206" s="35" t="s">
        <v>19</v>
      </c>
      <c r="B206" s="55">
        <v>21819.6908</v>
      </c>
      <c r="C206" s="55"/>
      <c r="D206" s="61">
        <v>2868.0901999999996</v>
      </c>
      <c r="E206" s="55">
        <v>318.79129999999998</v>
      </c>
      <c r="F206" s="55">
        <v>9010.5218000000004</v>
      </c>
      <c r="G206" s="55">
        <v>7119.9486000000006</v>
      </c>
      <c r="H206" s="55">
        <v>970.98450000000003</v>
      </c>
      <c r="I206" s="55">
        <v>327.76859999999999</v>
      </c>
      <c r="J206" s="55">
        <v>438.23339999999996</v>
      </c>
      <c r="K206" s="55">
        <v>305.72449999999998</v>
      </c>
      <c r="L206" s="55">
        <v>459.62789999999995</v>
      </c>
      <c r="M206" s="5"/>
      <c r="N206" s="36" t="s">
        <v>20</v>
      </c>
    </row>
    <row r="207" spans="1:14" ht="18" customHeight="1">
      <c r="A207" s="37" t="s">
        <v>21</v>
      </c>
      <c r="B207" s="57">
        <v>5825.1898000000001</v>
      </c>
      <c r="C207" s="57"/>
      <c r="D207" s="62">
        <v>427.75869999999998</v>
      </c>
      <c r="E207" s="57" t="s">
        <v>77</v>
      </c>
      <c r="F207" s="57">
        <v>880.35860000000002</v>
      </c>
      <c r="G207" s="57">
        <v>4263.1190000000006</v>
      </c>
      <c r="H207" s="57" t="s">
        <v>77</v>
      </c>
      <c r="I207" s="57" t="s">
        <v>77</v>
      </c>
      <c r="J207" s="57" t="s">
        <v>77</v>
      </c>
      <c r="K207" s="57" t="s">
        <v>77</v>
      </c>
      <c r="L207" s="57">
        <v>253.95349999999999</v>
      </c>
      <c r="M207" s="38"/>
      <c r="N207" s="39" t="s">
        <v>84</v>
      </c>
    </row>
    <row r="208" spans="1:14" ht="18" customHeight="1">
      <c r="A208" s="37" t="s">
        <v>23</v>
      </c>
      <c r="B208" s="57">
        <v>15994.501</v>
      </c>
      <c r="C208" s="57"/>
      <c r="D208" s="62">
        <v>2440.3314999999998</v>
      </c>
      <c r="E208" s="57">
        <v>318.79129999999998</v>
      </c>
      <c r="F208" s="57">
        <v>8130.1632</v>
      </c>
      <c r="G208" s="57">
        <v>2856.8296</v>
      </c>
      <c r="H208" s="57">
        <v>970.98450000000003</v>
      </c>
      <c r="I208" s="57">
        <v>327.76859999999999</v>
      </c>
      <c r="J208" s="57">
        <v>438.23339999999996</v>
      </c>
      <c r="K208" s="57">
        <v>305.72449999999998</v>
      </c>
      <c r="L208" s="57">
        <v>205.67439999999999</v>
      </c>
      <c r="M208" s="14"/>
      <c r="N208" s="39" t="s">
        <v>85</v>
      </c>
    </row>
    <row r="209" spans="1:14" ht="18" customHeight="1">
      <c r="A209" s="37" t="s">
        <v>24</v>
      </c>
      <c r="B209" s="57">
        <v>13426.5496</v>
      </c>
      <c r="C209" s="57"/>
      <c r="D209" s="62">
        <v>817.9434</v>
      </c>
      <c r="E209" s="57" t="s">
        <v>76</v>
      </c>
      <c r="F209" s="57">
        <v>8130.1632</v>
      </c>
      <c r="G209" s="57">
        <v>3155.7991000000002</v>
      </c>
      <c r="H209" s="57">
        <v>711.26499999999999</v>
      </c>
      <c r="I209" s="57" t="s">
        <v>77</v>
      </c>
      <c r="J209" s="57">
        <v>151.751</v>
      </c>
      <c r="K209" s="57" t="s">
        <v>77</v>
      </c>
      <c r="L209" s="57">
        <v>459.62789999999995</v>
      </c>
      <c r="M209" s="38"/>
      <c r="N209" s="39" t="s">
        <v>25</v>
      </c>
    </row>
    <row r="210" spans="1:14" ht="18" customHeight="1">
      <c r="A210" s="37" t="s">
        <v>21</v>
      </c>
      <c r="B210" s="57">
        <v>552.923</v>
      </c>
      <c r="C210" s="57"/>
      <c r="D210" s="62" t="s">
        <v>77</v>
      </c>
      <c r="E210" s="57" t="s">
        <v>77</v>
      </c>
      <c r="F210" s="57" t="s">
        <v>77</v>
      </c>
      <c r="G210" s="57">
        <v>298.96949999999998</v>
      </c>
      <c r="H210" s="57" t="s">
        <v>77</v>
      </c>
      <c r="I210" s="57" t="s">
        <v>77</v>
      </c>
      <c r="J210" s="57" t="s">
        <v>77</v>
      </c>
      <c r="K210" s="57" t="s">
        <v>77</v>
      </c>
      <c r="L210" s="57">
        <v>253.95349999999999</v>
      </c>
      <c r="M210" s="38"/>
      <c r="N210" s="39" t="s">
        <v>84</v>
      </c>
    </row>
    <row r="211" spans="1:14" ht="18" customHeight="1">
      <c r="A211" s="37" t="s">
        <v>23</v>
      </c>
      <c r="B211" s="57">
        <v>12873.6266</v>
      </c>
      <c r="C211" s="57"/>
      <c r="D211" s="62">
        <v>817.9434</v>
      </c>
      <c r="E211" s="57" t="s">
        <v>77</v>
      </c>
      <c r="F211" s="57">
        <v>8130.1632</v>
      </c>
      <c r="G211" s="57">
        <v>2856.8296</v>
      </c>
      <c r="H211" s="57">
        <v>711.26499999999999</v>
      </c>
      <c r="I211" s="57" t="s">
        <v>76</v>
      </c>
      <c r="J211" s="57">
        <v>151.751</v>
      </c>
      <c r="K211" s="57" t="s">
        <v>77</v>
      </c>
      <c r="L211" s="57">
        <v>205.67439999999999</v>
      </c>
      <c r="M211" s="38"/>
      <c r="N211" s="39" t="s">
        <v>85</v>
      </c>
    </row>
    <row r="212" spans="1:14" ht="18" customHeight="1">
      <c r="A212" s="37" t="s">
        <v>26</v>
      </c>
      <c r="B212" s="57">
        <v>8393.1412</v>
      </c>
      <c r="C212" s="57"/>
      <c r="D212" s="62">
        <v>2050.1467999999995</v>
      </c>
      <c r="E212" s="57">
        <v>318.79129999999998</v>
      </c>
      <c r="F212" s="57">
        <v>880.35860000000002</v>
      </c>
      <c r="G212" s="57">
        <v>3964.1495000000004</v>
      </c>
      <c r="H212" s="57">
        <v>259.71949999999998</v>
      </c>
      <c r="I212" s="57">
        <v>327.76859999999999</v>
      </c>
      <c r="J212" s="57">
        <v>286.48239999999998</v>
      </c>
      <c r="K212" s="57">
        <v>305.72449999999998</v>
      </c>
      <c r="L212" s="57" t="s">
        <v>77</v>
      </c>
      <c r="M212" s="14"/>
      <c r="N212" s="39" t="s">
        <v>27</v>
      </c>
    </row>
    <row r="213" spans="1:14" ht="18" customHeight="1">
      <c r="A213" s="37" t="s">
        <v>21</v>
      </c>
      <c r="B213" s="57">
        <v>5272.2668000000003</v>
      </c>
      <c r="C213" s="57"/>
      <c r="D213" s="62">
        <v>427.75869999999998</v>
      </c>
      <c r="E213" s="57" t="s">
        <v>77</v>
      </c>
      <c r="F213" s="57">
        <v>880.35860000000002</v>
      </c>
      <c r="G213" s="57">
        <v>3964.1495000000004</v>
      </c>
      <c r="H213" s="57" t="s">
        <v>77</v>
      </c>
      <c r="I213" s="57" t="s">
        <v>77</v>
      </c>
      <c r="J213" s="57" t="s">
        <v>77</v>
      </c>
      <c r="K213" s="57" t="s">
        <v>77</v>
      </c>
      <c r="L213" s="57" t="s">
        <v>77</v>
      </c>
      <c r="M213" s="38"/>
      <c r="N213" s="39" t="s">
        <v>84</v>
      </c>
    </row>
    <row r="214" spans="1:14" ht="18" customHeight="1">
      <c r="A214" s="37" t="s">
        <v>23</v>
      </c>
      <c r="B214" s="57">
        <v>3120.8743999999997</v>
      </c>
      <c r="C214" s="57"/>
      <c r="D214" s="62">
        <v>1622.3880999999999</v>
      </c>
      <c r="E214" s="57">
        <v>318.79129999999998</v>
      </c>
      <c r="F214" s="57" t="s">
        <v>77</v>
      </c>
      <c r="G214" s="57" t="s">
        <v>77</v>
      </c>
      <c r="H214" s="57">
        <v>259.71949999999998</v>
      </c>
      <c r="I214" s="57">
        <v>327.76859999999999</v>
      </c>
      <c r="J214" s="57">
        <v>286.48239999999998</v>
      </c>
      <c r="K214" s="57">
        <v>305.72449999999998</v>
      </c>
      <c r="L214" s="57" t="s">
        <v>77</v>
      </c>
      <c r="M214" s="14"/>
      <c r="N214" s="39" t="s">
        <v>85</v>
      </c>
    </row>
    <row r="215" spans="1:14" ht="18" customHeight="1">
      <c r="A215" s="40" t="s">
        <v>28</v>
      </c>
      <c r="B215" s="55">
        <v>32699.06670000001</v>
      </c>
      <c r="C215" s="55"/>
      <c r="D215" s="61">
        <v>847.8329</v>
      </c>
      <c r="E215" s="55" t="s">
        <v>77</v>
      </c>
      <c r="F215" s="55">
        <v>6039.1518999999998</v>
      </c>
      <c r="G215" s="55">
        <v>4451.1720999999998</v>
      </c>
      <c r="H215" s="55">
        <v>15431.812099999999</v>
      </c>
      <c r="I215" s="55">
        <v>1661.8391000000001</v>
      </c>
      <c r="J215" s="55">
        <v>3940.9618999999998</v>
      </c>
      <c r="K215" s="55" t="s">
        <v>77</v>
      </c>
      <c r="L215" s="55">
        <v>326.29669999999999</v>
      </c>
      <c r="M215" s="7"/>
      <c r="N215" s="36" t="s">
        <v>29</v>
      </c>
    </row>
    <row r="216" spans="1:14" ht="18" customHeight="1">
      <c r="A216" s="37" t="s">
        <v>21</v>
      </c>
      <c r="B216" s="57">
        <v>32699.06670000001</v>
      </c>
      <c r="C216" s="57"/>
      <c r="D216" s="62">
        <v>847.8329</v>
      </c>
      <c r="E216" s="57" t="s">
        <v>77</v>
      </c>
      <c r="F216" s="57">
        <v>6039.1518999999998</v>
      </c>
      <c r="G216" s="57">
        <v>4451.1720999999998</v>
      </c>
      <c r="H216" s="57">
        <v>15431.812099999999</v>
      </c>
      <c r="I216" s="57">
        <v>1661.8391000000001</v>
      </c>
      <c r="J216" s="57">
        <v>3940.9618999999998</v>
      </c>
      <c r="K216" s="57" t="s">
        <v>77</v>
      </c>
      <c r="L216" s="57">
        <v>326.29669999999999</v>
      </c>
      <c r="M216" s="38"/>
      <c r="N216" s="39" t="s">
        <v>22</v>
      </c>
    </row>
    <row r="217" spans="1:14" ht="18" customHeight="1">
      <c r="A217" s="37" t="s">
        <v>30</v>
      </c>
      <c r="B217" s="57">
        <v>15634.0687</v>
      </c>
      <c r="C217" s="57"/>
      <c r="D217" s="62" t="s">
        <v>77</v>
      </c>
      <c r="E217" s="57" t="s">
        <v>77</v>
      </c>
      <c r="F217" s="57">
        <v>2252.8964999999998</v>
      </c>
      <c r="G217" s="57">
        <v>1594.6005</v>
      </c>
      <c r="H217" s="57">
        <v>10438.289499999999</v>
      </c>
      <c r="I217" s="57">
        <v>565.70169999999996</v>
      </c>
      <c r="J217" s="57">
        <v>782.58050000000003</v>
      </c>
      <c r="K217" s="57" t="s">
        <v>77</v>
      </c>
      <c r="L217" s="57" t="s">
        <v>77</v>
      </c>
      <c r="M217" s="38"/>
      <c r="N217" s="39" t="s">
        <v>31</v>
      </c>
    </row>
    <row r="218" spans="1:14" ht="18" customHeight="1">
      <c r="A218" s="37" t="s">
        <v>32</v>
      </c>
      <c r="B218" s="57">
        <v>13112.288999999999</v>
      </c>
      <c r="C218" s="57"/>
      <c r="D218" s="62">
        <v>847.8329</v>
      </c>
      <c r="E218" s="57" t="s">
        <v>77</v>
      </c>
      <c r="F218" s="57">
        <v>3786.2554</v>
      </c>
      <c r="G218" s="57" t="s">
        <v>77</v>
      </c>
      <c r="H218" s="57">
        <v>4993.5226000000002</v>
      </c>
      <c r="I218" s="57" t="s">
        <v>77</v>
      </c>
      <c r="J218" s="57">
        <v>3158.3813999999998</v>
      </c>
      <c r="K218" s="57" t="s">
        <v>77</v>
      </c>
      <c r="L218" s="57">
        <v>326.29669999999999</v>
      </c>
      <c r="M218" s="38"/>
      <c r="N218" s="39" t="s">
        <v>33</v>
      </c>
    </row>
    <row r="219" spans="1:14" ht="18" customHeight="1">
      <c r="A219" s="37" t="s">
        <v>21</v>
      </c>
      <c r="B219" s="57">
        <v>13112.288999999999</v>
      </c>
      <c r="C219" s="57"/>
      <c r="D219" s="62">
        <v>847.8329</v>
      </c>
      <c r="E219" s="57" t="s">
        <v>77</v>
      </c>
      <c r="F219" s="57">
        <v>3786.2554</v>
      </c>
      <c r="G219" s="57" t="s">
        <v>77</v>
      </c>
      <c r="H219" s="57">
        <v>4993.5226000000002</v>
      </c>
      <c r="I219" s="57" t="s">
        <v>77</v>
      </c>
      <c r="J219" s="57">
        <v>3158.3813999999998</v>
      </c>
      <c r="K219" s="57" t="s">
        <v>77</v>
      </c>
      <c r="L219" s="57">
        <v>326.29669999999999</v>
      </c>
      <c r="M219" s="38"/>
      <c r="N219" s="39" t="s">
        <v>84</v>
      </c>
    </row>
    <row r="220" spans="1:14" ht="18" customHeight="1">
      <c r="A220" s="37" t="s">
        <v>34</v>
      </c>
      <c r="B220" s="57">
        <v>3952.7090000000003</v>
      </c>
      <c r="C220" s="57"/>
      <c r="D220" s="62" t="s">
        <v>77</v>
      </c>
      <c r="E220" s="57" t="s">
        <v>77</v>
      </c>
      <c r="F220" s="57" t="s">
        <v>77</v>
      </c>
      <c r="G220" s="57">
        <v>2856.5716000000002</v>
      </c>
      <c r="H220" s="57" t="s">
        <v>77</v>
      </c>
      <c r="I220" s="57">
        <v>1096.1374000000001</v>
      </c>
      <c r="J220" s="57" t="s">
        <v>77</v>
      </c>
      <c r="K220" s="57" t="s">
        <v>77</v>
      </c>
      <c r="L220" s="57" t="s">
        <v>77</v>
      </c>
      <c r="M220" s="38"/>
      <c r="N220" s="39" t="s">
        <v>35</v>
      </c>
    </row>
    <row r="221" spans="1:14" ht="18" customHeight="1">
      <c r="A221" s="37" t="s">
        <v>21</v>
      </c>
      <c r="B221" s="57">
        <v>3952.7090000000003</v>
      </c>
      <c r="C221" s="57"/>
      <c r="D221" s="62" t="s">
        <v>77</v>
      </c>
      <c r="E221" s="57" t="s">
        <v>77</v>
      </c>
      <c r="F221" s="57" t="s">
        <v>77</v>
      </c>
      <c r="G221" s="57">
        <v>2856.5716000000002</v>
      </c>
      <c r="H221" s="57" t="s">
        <v>77</v>
      </c>
      <c r="I221" s="57">
        <v>1096.1374000000001</v>
      </c>
      <c r="J221" s="57" t="s">
        <v>77</v>
      </c>
      <c r="K221" s="57" t="s">
        <v>77</v>
      </c>
      <c r="L221" s="57" t="s">
        <v>77</v>
      </c>
      <c r="M221" s="38"/>
      <c r="N221" s="39" t="s">
        <v>84</v>
      </c>
    </row>
    <row r="222" spans="1:14" ht="18" customHeight="1">
      <c r="A222" s="41" t="s">
        <v>36</v>
      </c>
      <c r="B222" s="60">
        <v>1569.6701</v>
      </c>
      <c r="C222" s="60"/>
      <c r="D222" s="67" t="s">
        <v>77</v>
      </c>
      <c r="E222" s="60" t="s">
        <v>77</v>
      </c>
      <c r="F222" s="60" t="s">
        <v>77</v>
      </c>
      <c r="G222" s="60">
        <v>967.26859999999999</v>
      </c>
      <c r="H222" s="60" t="s">
        <v>77</v>
      </c>
      <c r="I222" s="60">
        <v>286.19630000000001</v>
      </c>
      <c r="J222" s="60">
        <v>316.20519999999999</v>
      </c>
      <c r="K222" s="60" t="s">
        <v>77</v>
      </c>
      <c r="L222" s="60" t="s">
        <v>77</v>
      </c>
      <c r="M222" s="42"/>
      <c r="N222" s="43" t="s">
        <v>37</v>
      </c>
    </row>
    <row r="223" spans="1:14" ht="18" customHeight="1">
      <c r="A223" s="40"/>
      <c r="B223" s="57"/>
      <c r="C223" s="57"/>
      <c r="D223" s="62"/>
      <c r="E223" s="57"/>
      <c r="F223" s="57"/>
      <c r="G223" s="57"/>
      <c r="H223" s="57"/>
      <c r="I223" s="57"/>
      <c r="J223" s="57"/>
      <c r="K223" s="57"/>
      <c r="L223" s="57"/>
      <c r="M223" s="7"/>
      <c r="N223" s="36"/>
    </row>
    <row r="224" spans="1:14" ht="18" customHeight="1">
      <c r="A224" s="40"/>
      <c r="B224" s="57"/>
      <c r="C224" s="57"/>
      <c r="D224" s="62"/>
      <c r="E224" s="57"/>
      <c r="F224" s="57"/>
      <c r="G224" s="57"/>
      <c r="H224" s="57"/>
      <c r="I224" s="57"/>
      <c r="J224" s="57"/>
      <c r="K224" s="57"/>
      <c r="L224" s="57"/>
      <c r="M224" s="7"/>
      <c r="N224" s="36"/>
    </row>
    <row r="225" spans="1:14" ht="18" customHeight="1">
      <c r="A225" s="40"/>
      <c r="B225" s="57"/>
      <c r="C225" s="57"/>
      <c r="D225" s="62"/>
      <c r="E225" s="57"/>
      <c r="F225" s="57"/>
      <c r="G225" s="57"/>
      <c r="H225" s="57"/>
      <c r="I225" s="57"/>
      <c r="J225" s="57"/>
      <c r="K225" s="57"/>
      <c r="L225" s="57"/>
      <c r="M225" s="7"/>
      <c r="N225" s="36"/>
    </row>
    <row r="226" spans="1:14" ht="18" customHeight="1">
      <c r="A226" s="30" t="s">
        <v>58</v>
      </c>
      <c r="B226" s="61">
        <f>SUM(B227+B236+B246)</f>
        <v>24677.9074</v>
      </c>
      <c r="C226" s="61"/>
      <c r="D226" s="61">
        <v>262.06700000000001</v>
      </c>
      <c r="E226" s="61">
        <f>SUM(E227+E236)</f>
        <v>4631.1133</v>
      </c>
      <c r="F226" s="61">
        <f>SUM(F227+F236+F246)</f>
        <v>6745.9859000000006</v>
      </c>
      <c r="G226" s="61">
        <f>SUM(G227+G246)</f>
        <v>2158.2438999999999</v>
      </c>
      <c r="H226" s="61">
        <f>SUM(H227+H236+H246)</f>
        <v>3708.8558000000003</v>
      </c>
      <c r="I226" s="61">
        <f>SUM(I227+I236+I246)</f>
        <v>3296.0007999999998</v>
      </c>
      <c r="J226" s="61">
        <f>SUM(J227+J236)</f>
        <v>3462.8589000000002</v>
      </c>
      <c r="K226" s="61">
        <f>SUM(K227)</f>
        <v>412.78179999999998</v>
      </c>
      <c r="L226" s="55" t="s">
        <v>77</v>
      </c>
      <c r="M226" s="44"/>
      <c r="N226" s="30" t="s">
        <v>59</v>
      </c>
    </row>
    <row r="227" spans="1:14" ht="18" customHeight="1">
      <c r="A227" s="35" t="s">
        <v>19</v>
      </c>
      <c r="B227" s="55">
        <v>9027.5966000000008</v>
      </c>
      <c r="C227" s="55"/>
      <c r="D227" s="61" t="s">
        <v>77</v>
      </c>
      <c r="E227" s="55">
        <v>3076.2341999999999</v>
      </c>
      <c r="F227" s="55">
        <v>3096.4358000000002</v>
      </c>
      <c r="G227" s="55">
        <v>746.1626</v>
      </c>
      <c r="H227" s="55">
        <v>387.73570000000001</v>
      </c>
      <c r="I227" s="55">
        <v>775.15419999999995</v>
      </c>
      <c r="J227" s="55">
        <v>533.09230000000002</v>
      </c>
      <c r="K227" s="55">
        <v>412.78179999999998</v>
      </c>
      <c r="L227" s="55" t="s">
        <v>77</v>
      </c>
      <c r="M227" s="5"/>
      <c r="N227" s="36" t="s">
        <v>20</v>
      </c>
    </row>
    <row r="228" spans="1:14" ht="18" customHeight="1">
      <c r="A228" s="37" t="s">
        <v>21</v>
      </c>
      <c r="B228" s="57">
        <v>3390.9258000000004</v>
      </c>
      <c r="C228" s="57"/>
      <c r="D228" s="61" t="s">
        <v>77</v>
      </c>
      <c r="E228" s="57">
        <v>908.36750000000006</v>
      </c>
      <c r="F228" s="57">
        <v>373.79430000000002</v>
      </c>
      <c r="G228" s="57" t="s">
        <v>77</v>
      </c>
      <c r="H228" s="57">
        <v>387.73570000000001</v>
      </c>
      <c r="I228" s="57">
        <v>775.15419999999995</v>
      </c>
      <c r="J228" s="57">
        <v>533.09230000000002</v>
      </c>
      <c r="K228" s="57">
        <v>412.78179999999998</v>
      </c>
      <c r="L228" s="57" t="s">
        <v>77</v>
      </c>
      <c r="M228" s="38"/>
      <c r="N228" s="39" t="s">
        <v>84</v>
      </c>
    </row>
    <row r="229" spans="1:14" ht="18" customHeight="1">
      <c r="A229" s="37" t="s">
        <v>23</v>
      </c>
      <c r="B229" s="57">
        <v>5636.6707999999999</v>
      </c>
      <c r="C229" s="57"/>
      <c r="D229" s="61" t="s">
        <v>77</v>
      </c>
      <c r="E229" s="57">
        <v>2167.8667</v>
      </c>
      <c r="F229" s="57">
        <v>2722.6414999999997</v>
      </c>
      <c r="G229" s="57">
        <v>746.1626</v>
      </c>
      <c r="H229" s="57" t="s">
        <v>77</v>
      </c>
      <c r="I229" s="57" t="s">
        <v>77</v>
      </c>
      <c r="J229" s="57" t="s">
        <v>77</v>
      </c>
      <c r="K229" s="57" t="s">
        <v>77</v>
      </c>
      <c r="L229" s="57" t="s">
        <v>77</v>
      </c>
      <c r="M229" s="14"/>
      <c r="N229" s="39" t="s">
        <v>85</v>
      </c>
    </row>
    <row r="230" spans="1:14" ht="18" customHeight="1">
      <c r="A230" s="37" t="s">
        <v>24</v>
      </c>
      <c r="B230" s="57">
        <v>3761.0597000000002</v>
      </c>
      <c r="C230" s="57"/>
      <c r="D230" s="61" t="s">
        <v>77</v>
      </c>
      <c r="E230" s="57">
        <v>1887.5558000000001</v>
      </c>
      <c r="F230" s="57">
        <v>373.79430000000002</v>
      </c>
      <c r="G230" s="57" t="s">
        <v>77</v>
      </c>
      <c r="H230" s="57">
        <v>387.73570000000001</v>
      </c>
      <c r="I230" s="57">
        <v>775.15419999999995</v>
      </c>
      <c r="J230" s="57">
        <v>336.81970000000001</v>
      </c>
      <c r="K230" s="57" t="s">
        <v>77</v>
      </c>
      <c r="L230" s="57" t="s">
        <v>77</v>
      </c>
      <c r="M230" s="38"/>
      <c r="N230" s="39" t="s">
        <v>25</v>
      </c>
    </row>
    <row r="231" spans="1:14" ht="18" customHeight="1">
      <c r="A231" s="37" t="s">
        <v>21</v>
      </c>
      <c r="B231" s="57">
        <v>1873.5038999999999</v>
      </c>
      <c r="C231" s="57"/>
      <c r="D231" s="61" t="s">
        <v>77</v>
      </c>
      <c r="E231" s="57" t="s">
        <v>77</v>
      </c>
      <c r="F231" s="57">
        <v>373.79430000000002</v>
      </c>
      <c r="G231" s="57" t="s">
        <v>77</v>
      </c>
      <c r="H231" s="57">
        <v>387.73570000000001</v>
      </c>
      <c r="I231" s="57">
        <v>775.15419999999995</v>
      </c>
      <c r="J231" s="57">
        <v>336.81970000000001</v>
      </c>
      <c r="K231" s="57" t="s">
        <v>77</v>
      </c>
      <c r="L231" s="57" t="s">
        <v>77</v>
      </c>
      <c r="M231" s="38"/>
      <c r="N231" s="39" t="s">
        <v>84</v>
      </c>
    </row>
    <row r="232" spans="1:14" ht="18" customHeight="1">
      <c r="A232" s="37" t="s">
        <v>23</v>
      </c>
      <c r="B232" s="57">
        <v>1887.5558000000001</v>
      </c>
      <c r="C232" s="57"/>
      <c r="D232" s="61" t="s">
        <v>77</v>
      </c>
      <c r="E232" s="57">
        <v>1887.5558000000001</v>
      </c>
      <c r="F232" s="57" t="s">
        <v>77</v>
      </c>
      <c r="G232" s="57" t="s">
        <v>77</v>
      </c>
      <c r="H232" s="57" t="s">
        <v>77</v>
      </c>
      <c r="I232" s="57" t="s">
        <v>77</v>
      </c>
      <c r="J232" s="57" t="s">
        <v>77</v>
      </c>
      <c r="K232" s="57" t="s">
        <v>77</v>
      </c>
      <c r="L232" s="57" t="s">
        <v>77</v>
      </c>
      <c r="M232" s="38"/>
      <c r="N232" s="39" t="s">
        <v>85</v>
      </c>
    </row>
    <row r="233" spans="1:14" ht="18" customHeight="1">
      <c r="A233" s="37" t="s">
        <v>26</v>
      </c>
      <c r="B233" s="57">
        <v>5266.5369000000001</v>
      </c>
      <c r="C233" s="57"/>
      <c r="D233" s="61" t="s">
        <v>77</v>
      </c>
      <c r="E233" s="57">
        <v>1188.6784</v>
      </c>
      <c r="F233" s="57">
        <v>2722.6414999999997</v>
      </c>
      <c r="G233" s="57">
        <v>746.1626</v>
      </c>
      <c r="H233" s="57" t="s">
        <v>77</v>
      </c>
      <c r="I233" s="57" t="s">
        <v>77</v>
      </c>
      <c r="J233" s="57">
        <v>196.27260000000001</v>
      </c>
      <c r="K233" s="57">
        <v>412.78179999999998</v>
      </c>
      <c r="L233" s="57" t="s">
        <v>77</v>
      </c>
      <c r="M233" s="14"/>
      <c r="N233" s="39" t="s">
        <v>27</v>
      </c>
    </row>
    <row r="234" spans="1:14" ht="18" customHeight="1">
      <c r="A234" s="37" t="s">
        <v>21</v>
      </c>
      <c r="B234" s="57">
        <v>1517.4219000000001</v>
      </c>
      <c r="C234" s="57"/>
      <c r="D234" s="61" t="s">
        <v>77</v>
      </c>
      <c r="E234" s="57">
        <v>908.36750000000006</v>
      </c>
      <c r="F234" s="57" t="s">
        <v>77</v>
      </c>
      <c r="G234" s="57" t="s">
        <v>77</v>
      </c>
      <c r="H234" s="57" t="s">
        <v>77</v>
      </c>
      <c r="I234" s="57" t="s">
        <v>77</v>
      </c>
      <c r="J234" s="57">
        <v>196.27260000000001</v>
      </c>
      <c r="K234" s="57">
        <v>412.78179999999998</v>
      </c>
      <c r="L234" s="57" t="s">
        <v>77</v>
      </c>
      <c r="M234" s="38"/>
      <c r="N234" s="39" t="s">
        <v>84</v>
      </c>
    </row>
    <row r="235" spans="1:14" ht="18" customHeight="1">
      <c r="A235" s="37" t="s">
        <v>23</v>
      </c>
      <c r="B235" s="57">
        <v>3749.1150000000002</v>
      </c>
      <c r="C235" s="57"/>
      <c r="D235" s="61" t="s">
        <v>77</v>
      </c>
      <c r="E235" s="57">
        <v>280.3109</v>
      </c>
      <c r="F235" s="57">
        <v>2722.6414999999997</v>
      </c>
      <c r="G235" s="57">
        <v>746.1626</v>
      </c>
      <c r="H235" s="57" t="s">
        <v>77</v>
      </c>
      <c r="I235" s="57" t="s">
        <v>77</v>
      </c>
      <c r="J235" s="57" t="s">
        <v>77</v>
      </c>
      <c r="K235" s="57" t="s">
        <v>77</v>
      </c>
      <c r="L235" s="57" t="s">
        <v>77</v>
      </c>
      <c r="M235" s="14"/>
      <c r="N235" s="39" t="s">
        <v>85</v>
      </c>
    </row>
    <row r="236" spans="1:14" ht="18" customHeight="1">
      <c r="A236" s="40" t="s">
        <v>28</v>
      </c>
      <c r="B236" s="55">
        <v>11186.443899999998</v>
      </c>
      <c r="C236" s="55"/>
      <c r="D236" s="61">
        <v>262.06700000000001</v>
      </c>
      <c r="E236" s="55">
        <v>1554.8790999999999</v>
      </c>
      <c r="F236" s="55">
        <v>1393.0106000000001</v>
      </c>
      <c r="G236" s="55" t="s">
        <v>77</v>
      </c>
      <c r="H236" s="55">
        <v>2854.1435000000001</v>
      </c>
      <c r="I236" s="55">
        <v>2192.5771</v>
      </c>
      <c r="J236" s="55">
        <v>2929.7665999999999</v>
      </c>
      <c r="K236" s="55" t="s">
        <v>77</v>
      </c>
      <c r="L236" s="55" t="s">
        <v>77</v>
      </c>
      <c r="M236" s="7"/>
      <c r="N236" s="36" t="s">
        <v>29</v>
      </c>
    </row>
    <row r="237" spans="1:14" ht="18" customHeight="1">
      <c r="A237" s="37" t="s">
        <v>21</v>
      </c>
      <c r="B237" s="57">
        <v>10359.537700000001</v>
      </c>
      <c r="C237" s="57"/>
      <c r="D237" s="62">
        <v>262.06700000000001</v>
      </c>
      <c r="E237" s="57">
        <v>1554.8790999999999</v>
      </c>
      <c r="F237" s="57">
        <v>863.55190000000005</v>
      </c>
      <c r="G237" s="57" t="s">
        <v>77</v>
      </c>
      <c r="H237" s="57">
        <v>2854.1435000000001</v>
      </c>
      <c r="I237" s="57">
        <v>2192.5771</v>
      </c>
      <c r="J237" s="57">
        <v>2632.3190999999997</v>
      </c>
      <c r="K237" s="57" t="s">
        <v>77</v>
      </c>
      <c r="L237" s="57" t="s">
        <v>77</v>
      </c>
      <c r="M237" s="38"/>
      <c r="N237" s="39" t="s">
        <v>84</v>
      </c>
    </row>
    <row r="238" spans="1:14" ht="18" customHeight="1">
      <c r="A238" s="37" t="s">
        <v>23</v>
      </c>
      <c r="B238" s="57">
        <v>826.90620000000001</v>
      </c>
      <c r="C238" s="57"/>
      <c r="D238" s="62" t="s">
        <v>77</v>
      </c>
      <c r="E238" s="62" t="s">
        <v>77</v>
      </c>
      <c r="F238" s="57">
        <v>529.45870000000002</v>
      </c>
      <c r="G238" s="57" t="s">
        <v>77</v>
      </c>
      <c r="H238" s="57" t="s">
        <v>77</v>
      </c>
      <c r="I238" s="57" t="s">
        <v>77</v>
      </c>
      <c r="J238" s="57">
        <v>297.44749999999999</v>
      </c>
      <c r="K238" s="57" t="s">
        <v>77</v>
      </c>
      <c r="L238" s="57" t="s">
        <v>77</v>
      </c>
      <c r="M238" s="38"/>
      <c r="N238" s="39" t="s">
        <v>85</v>
      </c>
    </row>
    <row r="239" spans="1:14" ht="18" customHeight="1">
      <c r="A239" s="37" t="s">
        <v>30</v>
      </c>
      <c r="B239" s="57">
        <v>5395.527</v>
      </c>
      <c r="C239" s="57"/>
      <c r="D239" s="62" t="s">
        <v>77</v>
      </c>
      <c r="E239" s="57">
        <v>887.49159999999995</v>
      </c>
      <c r="F239" s="57">
        <v>334.09320000000002</v>
      </c>
      <c r="G239" s="57" t="s">
        <v>77</v>
      </c>
      <c r="H239" s="57">
        <v>1541.6231</v>
      </c>
      <c r="I239" s="57" t="s">
        <v>77</v>
      </c>
      <c r="J239" s="57">
        <v>2632.3190999999997</v>
      </c>
      <c r="K239" s="57" t="s">
        <v>77</v>
      </c>
      <c r="L239" s="57" t="s">
        <v>77</v>
      </c>
      <c r="M239" s="38"/>
      <c r="N239" s="39" t="s">
        <v>31</v>
      </c>
    </row>
    <row r="240" spans="1:14" ht="18" customHeight="1">
      <c r="A240" s="37" t="s">
        <v>32</v>
      </c>
      <c r="B240" s="57">
        <v>4113.0465000000004</v>
      </c>
      <c r="C240" s="57"/>
      <c r="D240" s="62">
        <v>262.06700000000001</v>
      </c>
      <c r="E240" s="57">
        <v>345.88200000000001</v>
      </c>
      <c r="F240" s="57" t="s">
        <v>77</v>
      </c>
      <c r="G240" s="57" t="s">
        <v>77</v>
      </c>
      <c r="H240" s="57">
        <v>1312.5204000000001</v>
      </c>
      <c r="I240" s="57">
        <v>2192.5771</v>
      </c>
      <c r="J240" s="57" t="s">
        <v>77</v>
      </c>
      <c r="K240" s="57" t="s">
        <v>77</v>
      </c>
      <c r="L240" s="57" t="s">
        <v>77</v>
      </c>
      <c r="M240" s="38"/>
      <c r="N240" s="39" t="s">
        <v>33</v>
      </c>
    </row>
    <row r="241" spans="1:14" ht="18" customHeight="1">
      <c r="A241" s="37" t="s">
        <v>21</v>
      </c>
      <c r="B241" s="57">
        <v>4113.0465000000004</v>
      </c>
      <c r="C241" s="57"/>
      <c r="D241" s="62">
        <v>262.06700000000001</v>
      </c>
      <c r="E241" s="57">
        <v>345.88200000000001</v>
      </c>
      <c r="F241" s="57" t="s">
        <v>77</v>
      </c>
      <c r="G241" s="57" t="s">
        <v>77</v>
      </c>
      <c r="H241" s="57">
        <v>1312.5204000000001</v>
      </c>
      <c r="I241" s="57">
        <v>2192.5771</v>
      </c>
      <c r="J241" s="57" t="s">
        <v>77</v>
      </c>
      <c r="K241" s="57" t="s">
        <v>77</v>
      </c>
      <c r="L241" s="57" t="s">
        <v>77</v>
      </c>
      <c r="M241" s="38"/>
      <c r="N241" s="39" t="s">
        <v>84</v>
      </c>
    </row>
    <row r="242" spans="1:14" ht="18" customHeight="1">
      <c r="A242" s="37" t="s">
        <v>34</v>
      </c>
      <c r="B242" s="57">
        <v>826.90620000000001</v>
      </c>
      <c r="C242" s="57"/>
      <c r="D242" s="62" t="s">
        <v>77</v>
      </c>
      <c r="E242" s="57" t="s">
        <v>77</v>
      </c>
      <c r="F242" s="57">
        <v>529.45870000000002</v>
      </c>
      <c r="G242" s="57" t="s">
        <v>77</v>
      </c>
      <c r="H242" s="57" t="s">
        <v>77</v>
      </c>
      <c r="I242" s="57" t="s">
        <v>77</v>
      </c>
      <c r="J242" s="57">
        <v>297.44749999999999</v>
      </c>
      <c r="K242" s="57" t="s">
        <v>77</v>
      </c>
      <c r="L242" s="57" t="s">
        <v>77</v>
      </c>
      <c r="M242" s="38"/>
      <c r="N242" s="39" t="s">
        <v>35</v>
      </c>
    </row>
    <row r="243" spans="1:14" ht="18" customHeight="1">
      <c r="A243" s="37" t="s">
        <v>23</v>
      </c>
      <c r="B243" s="57">
        <v>826.90620000000001</v>
      </c>
      <c r="C243" s="57"/>
      <c r="D243" s="62" t="s">
        <v>77</v>
      </c>
      <c r="E243" s="57" t="s">
        <v>77</v>
      </c>
      <c r="F243" s="57">
        <v>529.45870000000002</v>
      </c>
      <c r="G243" s="57" t="s">
        <v>77</v>
      </c>
      <c r="H243" s="57" t="s">
        <v>77</v>
      </c>
      <c r="I243" s="57" t="s">
        <v>77</v>
      </c>
      <c r="J243" s="57">
        <v>297.44749999999999</v>
      </c>
      <c r="K243" s="57" t="s">
        <v>77</v>
      </c>
      <c r="L243" s="57" t="s">
        <v>77</v>
      </c>
      <c r="M243" s="38"/>
      <c r="N243" s="39" t="s">
        <v>85</v>
      </c>
    </row>
    <row r="244" spans="1:14" ht="18" customHeight="1">
      <c r="A244" s="37" t="s">
        <v>40</v>
      </c>
      <c r="B244" s="57">
        <v>850.96420000000001</v>
      </c>
      <c r="C244" s="57"/>
      <c r="D244" s="62" t="s">
        <v>77</v>
      </c>
      <c r="E244" s="57">
        <v>321.50549999999998</v>
      </c>
      <c r="F244" s="57">
        <v>529.45870000000002</v>
      </c>
      <c r="G244" s="57" t="s">
        <v>77</v>
      </c>
      <c r="H244" s="57" t="s">
        <v>77</v>
      </c>
      <c r="I244" s="57" t="s">
        <v>77</v>
      </c>
      <c r="J244" s="57" t="s">
        <v>77</v>
      </c>
      <c r="K244" s="57" t="s">
        <v>77</v>
      </c>
      <c r="L244" s="57" t="s">
        <v>77</v>
      </c>
      <c r="M244" s="38"/>
      <c r="N244" s="39" t="s">
        <v>41</v>
      </c>
    </row>
    <row r="245" spans="1:14" ht="18" customHeight="1">
      <c r="A245" s="37" t="s">
        <v>21</v>
      </c>
      <c r="B245" s="57">
        <v>850.96420000000001</v>
      </c>
      <c r="C245" s="57"/>
      <c r="D245" s="62" t="s">
        <v>77</v>
      </c>
      <c r="E245" s="57">
        <v>321.50549999999998</v>
      </c>
      <c r="F245" s="57">
        <v>529.45870000000002</v>
      </c>
      <c r="G245" s="57" t="s">
        <v>77</v>
      </c>
      <c r="H245" s="57" t="s">
        <v>77</v>
      </c>
      <c r="I245" s="57" t="s">
        <v>77</v>
      </c>
      <c r="J245" s="57" t="s">
        <v>77</v>
      </c>
      <c r="K245" s="57" t="s">
        <v>77</v>
      </c>
      <c r="L245" s="57" t="s">
        <v>77</v>
      </c>
      <c r="M245" s="38"/>
      <c r="N245" s="39" t="s">
        <v>84</v>
      </c>
    </row>
    <row r="246" spans="1:14" ht="18" customHeight="1">
      <c r="A246" s="41" t="s">
        <v>36</v>
      </c>
      <c r="B246" s="60">
        <v>4463.8669</v>
      </c>
      <c r="C246" s="60"/>
      <c r="D246" s="67" t="s">
        <v>77</v>
      </c>
      <c r="E246" s="60" t="s">
        <v>77</v>
      </c>
      <c r="F246" s="60">
        <v>2256.5394999999999</v>
      </c>
      <c r="G246" s="60">
        <v>1412.0813000000001</v>
      </c>
      <c r="H246" s="60">
        <v>466.97660000000002</v>
      </c>
      <c r="I246" s="60">
        <v>328.26949999999999</v>
      </c>
      <c r="J246" s="60" t="s">
        <v>77</v>
      </c>
      <c r="K246" s="60" t="s">
        <v>77</v>
      </c>
      <c r="L246" s="60" t="s">
        <v>77</v>
      </c>
      <c r="M246" s="42"/>
      <c r="N246" s="43" t="s">
        <v>37</v>
      </c>
    </row>
    <row r="247" spans="1:14" ht="18" customHeight="1">
      <c r="A247" s="30" t="s">
        <v>60</v>
      </c>
      <c r="B247" s="61">
        <f>SUM(B248+B257)</f>
        <v>5455.4612000000006</v>
      </c>
      <c r="C247" s="61"/>
      <c r="D247" s="61">
        <v>629.43720000000008</v>
      </c>
      <c r="E247" s="61">
        <f>SUM(E248+E257)</f>
        <v>930.9375</v>
      </c>
      <c r="F247" s="61">
        <f>SUM(F248+F257)</f>
        <v>651.01970000000006</v>
      </c>
      <c r="G247" s="61">
        <f>SUM(G257)</f>
        <v>119.87990000000001</v>
      </c>
      <c r="H247" s="61">
        <f>SUM(H248+H257)</f>
        <v>1138.9100000000001</v>
      </c>
      <c r="I247" s="61">
        <f>SUM(I257)</f>
        <v>172.25810000000001</v>
      </c>
      <c r="J247" s="61">
        <f>SUM(J248+J257)</f>
        <v>1411.1027999999999</v>
      </c>
      <c r="K247" s="55">
        <v>248.66719999999998</v>
      </c>
      <c r="L247" s="55">
        <v>153.24880000000002</v>
      </c>
      <c r="M247" s="44"/>
      <c r="N247" s="30" t="s">
        <v>61</v>
      </c>
    </row>
    <row r="248" spans="1:14" ht="18" customHeight="1">
      <c r="A248" s="35" t="s">
        <v>19</v>
      </c>
      <c r="B248" s="55">
        <v>2343.4714000000004</v>
      </c>
      <c r="C248" s="55"/>
      <c r="D248" s="61" t="s">
        <v>77</v>
      </c>
      <c r="E248" s="55">
        <v>829.62210000000005</v>
      </c>
      <c r="F248" s="55">
        <v>489.37720000000002</v>
      </c>
      <c r="G248" s="55" t="s">
        <v>77</v>
      </c>
      <c r="H248" s="55">
        <v>255.22840000000002</v>
      </c>
      <c r="I248" s="55" t="s">
        <v>77</v>
      </c>
      <c r="J248" s="55">
        <v>367.32769999999999</v>
      </c>
      <c r="K248" s="55">
        <v>248.66719999999998</v>
      </c>
      <c r="L248" s="55">
        <v>153.24880000000002</v>
      </c>
      <c r="M248" s="5"/>
      <c r="N248" s="36" t="s">
        <v>20</v>
      </c>
    </row>
    <row r="249" spans="1:14" ht="18" customHeight="1">
      <c r="A249" s="37" t="s">
        <v>21</v>
      </c>
      <c r="B249" s="57">
        <v>1302.8834000000002</v>
      </c>
      <c r="C249" s="57"/>
      <c r="D249" s="61" t="s">
        <v>77</v>
      </c>
      <c r="E249" s="57">
        <v>461.90170000000001</v>
      </c>
      <c r="F249" s="57">
        <v>224.98679999999999</v>
      </c>
      <c r="G249" s="57" t="s">
        <v>77</v>
      </c>
      <c r="H249" s="57" t="s">
        <v>77</v>
      </c>
      <c r="I249" s="57" t="s">
        <v>77</v>
      </c>
      <c r="J249" s="57">
        <v>367.32769999999999</v>
      </c>
      <c r="K249" s="57">
        <v>248.66719999999998</v>
      </c>
      <c r="L249" s="57" t="s">
        <v>77</v>
      </c>
      <c r="M249" s="38"/>
      <c r="N249" s="39" t="s">
        <v>84</v>
      </c>
    </row>
    <row r="250" spans="1:14" ht="18" customHeight="1">
      <c r="A250" s="37" t="s">
        <v>23</v>
      </c>
      <c r="B250" s="57">
        <v>1040.588</v>
      </c>
      <c r="C250" s="57"/>
      <c r="D250" s="61" t="s">
        <v>77</v>
      </c>
      <c r="E250" s="57">
        <v>367.72039999999998</v>
      </c>
      <c r="F250" s="57">
        <v>264.3904</v>
      </c>
      <c r="G250" s="57" t="s">
        <v>77</v>
      </c>
      <c r="H250" s="57">
        <v>255.22840000000002</v>
      </c>
      <c r="I250" s="57" t="s">
        <v>77</v>
      </c>
      <c r="J250" s="57" t="s">
        <v>77</v>
      </c>
      <c r="K250" s="57" t="s">
        <v>77</v>
      </c>
      <c r="L250" s="57">
        <v>153.24880000000002</v>
      </c>
      <c r="M250" s="14"/>
      <c r="N250" s="39" t="s">
        <v>85</v>
      </c>
    </row>
    <row r="251" spans="1:14" ht="18" customHeight="1">
      <c r="A251" s="37" t="s">
        <v>24</v>
      </c>
      <c r="B251" s="57">
        <v>769.24369999999999</v>
      </c>
      <c r="C251" s="57"/>
      <c r="D251" s="61" t="s">
        <v>77</v>
      </c>
      <c r="E251" s="57" t="s">
        <v>77</v>
      </c>
      <c r="F251" s="57" t="s">
        <v>77</v>
      </c>
      <c r="G251" s="57" t="s">
        <v>77</v>
      </c>
      <c r="H251" s="57" t="s">
        <v>77</v>
      </c>
      <c r="I251" s="57" t="s">
        <v>77</v>
      </c>
      <c r="J251" s="57">
        <v>367.32769999999999</v>
      </c>
      <c r="K251" s="57">
        <v>248.66719999999998</v>
      </c>
      <c r="L251" s="57">
        <v>153.24880000000002</v>
      </c>
      <c r="M251" s="38"/>
      <c r="N251" s="39" t="s">
        <v>25</v>
      </c>
    </row>
    <row r="252" spans="1:14" ht="18" customHeight="1">
      <c r="A252" s="37" t="s">
        <v>21</v>
      </c>
      <c r="B252" s="57">
        <v>615.99489999999992</v>
      </c>
      <c r="C252" s="57"/>
      <c r="D252" s="61" t="s">
        <v>77</v>
      </c>
      <c r="E252" s="57" t="s">
        <v>77</v>
      </c>
      <c r="F252" s="57" t="s">
        <v>77</v>
      </c>
      <c r="G252" s="57" t="s">
        <v>77</v>
      </c>
      <c r="H252" s="57" t="s">
        <v>77</v>
      </c>
      <c r="I252" s="57" t="s">
        <v>77</v>
      </c>
      <c r="J252" s="57">
        <v>367.32769999999999</v>
      </c>
      <c r="K252" s="57">
        <v>248.66719999999998</v>
      </c>
      <c r="L252" s="57" t="s">
        <v>77</v>
      </c>
      <c r="M252" s="38"/>
      <c r="N252" s="39" t="s">
        <v>84</v>
      </c>
    </row>
    <row r="253" spans="1:14" ht="18" customHeight="1">
      <c r="A253" s="37" t="s">
        <v>23</v>
      </c>
      <c r="B253" s="57">
        <v>153.24880000000002</v>
      </c>
      <c r="C253" s="57"/>
      <c r="D253" s="61" t="s">
        <v>77</v>
      </c>
      <c r="E253" s="57" t="s">
        <v>77</v>
      </c>
      <c r="F253" s="57" t="s">
        <v>77</v>
      </c>
      <c r="G253" s="57" t="s">
        <v>77</v>
      </c>
      <c r="H253" s="57" t="s">
        <v>77</v>
      </c>
      <c r="I253" s="57" t="s">
        <v>77</v>
      </c>
      <c r="J253" s="57" t="s">
        <v>77</v>
      </c>
      <c r="K253" s="57" t="s">
        <v>77</v>
      </c>
      <c r="L253" s="57">
        <v>153.24880000000002</v>
      </c>
      <c r="M253" s="38"/>
      <c r="N253" s="39" t="s">
        <v>85</v>
      </c>
    </row>
    <row r="254" spans="1:14" ht="18" customHeight="1">
      <c r="A254" s="37" t="s">
        <v>26</v>
      </c>
      <c r="B254" s="57">
        <v>1574.2276999999999</v>
      </c>
      <c r="C254" s="57"/>
      <c r="D254" s="61" t="s">
        <v>77</v>
      </c>
      <c r="E254" s="57">
        <v>829.62210000000005</v>
      </c>
      <c r="F254" s="57">
        <v>489.37720000000002</v>
      </c>
      <c r="G254" s="57" t="s">
        <v>77</v>
      </c>
      <c r="H254" s="57">
        <v>255.22840000000002</v>
      </c>
      <c r="I254" s="57" t="s">
        <v>77</v>
      </c>
      <c r="J254" s="57" t="s">
        <v>77</v>
      </c>
      <c r="K254" s="57" t="s">
        <v>77</v>
      </c>
      <c r="L254" s="57" t="s">
        <v>77</v>
      </c>
      <c r="M254" s="14"/>
      <c r="N254" s="39" t="s">
        <v>27</v>
      </c>
    </row>
    <row r="255" spans="1:14" ht="18" customHeight="1">
      <c r="A255" s="37" t="s">
        <v>21</v>
      </c>
      <c r="B255" s="57">
        <v>686.88850000000002</v>
      </c>
      <c r="C255" s="57"/>
      <c r="D255" s="61" t="s">
        <v>77</v>
      </c>
      <c r="E255" s="57">
        <v>461.90170000000001</v>
      </c>
      <c r="F255" s="57">
        <v>224.98679999999999</v>
      </c>
      <c r="G255" s="57" t="s">
        <v>77</v>
      </c>
      <c r="H255" s="57" t="s">
        <v>77</v>
      </c>
      <c r="I255" s="57" t="s">
        <v>77</v>
      </c>
      <c r="J255" s="57" t="s">
        <v>77</v>
      </c>
      <c r="K255" s="57" t="s">
        <v>77</v>
      </c>
      <c r="L255" s="57" t="s">
        <v>77</v>
      </c>
      <c r="M255" s="52"/>
      <c r="N255" s="39" t="s">
        <v>84</v>
      </c>
    </row>
    <row r="256" spans="1:14" ht="18" customHeight="1">
      <c r="A256" s="37" t="s">
        <v>23</v>
      </c>
      <c r="B256" s="57">
        <v>887.33919999999989</v>
      </c>
      <c r="C256" s="57"/>
      <c r="D256" s="61" t="s">
        <v>77</v>
      </c>
      <c r="E256" s="57">
        <v>367.72039999999998</v>
      </c>
      <c r="F256" s="57">
        <v>264.3904</v>
      </c>
      <c r="G256" s="57" t="s">
        <v>77</v>
      </c>
      <c r="H256" s="57">
        <v>255.22840000000002</v>
      </c>
      <c r="I256" s="57" t="s">
        <v>77</v>
      </c>
      <c r="J256" s="57" t="s">
        <v>77</v>
      </c>
      <c r="K256" s="57" t="s">
        <v>77</v>
      </c>
      <c r="L256" s="57" t="s">
        <v>77</v>
      </c>
      <c r="M256" s="14"/>
      <c r="N256" s="39" t="s">
        <v>85</v>
      </c>
    </row>
    <row r="257" spans="1:14" ht="18" customHeight="1">
      <c r="A257" s="40" t="s">
        <v>28</v>
      </c>
      <c r="B257" s="55">
        <v>3111.9898000000003</v>
      </c>
      <c r="C257" s="55"/>
      <c r="D257" s="61">
        <v>629.43720000000008</v>
      </c>
      <c r="E257" s="55">
        <v>101.3154</v>
      </c>
      <c r="F257" s="55">
        <v>161.64250000000001</v>
      </c>
      <c r="G257" s="55">
        <v>119.87990000000001</v>
      </c>
      <c r="H257" s="55">
        <v>883.6816</v>
      </c>
      <c r="I257" s="55">
        <v>172.25810000000001</v>
      </c>
      <c r="J257" s="55">
        <v>1043.7750999999998</v>
      </c>
      <c r="K257" s="55" t="s">
        <v>77</v>
      </c>
      <c r="L257" s="55" t="s">
        <v>77</v>
      </c>
      <c r="M257" s="7"/>
      <c r="N257" s="36" t="s">
        <v>29</v>
      </c>
    </row>
    <row r="258" spans="1:14" ht="18" customHeight="1">
      <c r="A258" s="37" t="s">
        <v>21</v>
      </c>
      <c r="B258" s="57">
        <v>3111.9898000000003</v>
      </c>
      <c r="C258" s="57"/>
      <c r="D258" s="62">
        <v>629.43720000000008</v>
      </c>
      <c r="E258" s="57">
        <v>101.3154</v>
      </c>
      <c r="F258" s="57">
        <v>161.64250000000001</v>
      </c>
      <c r="G258" s="57">
        <v>119.87990000000001</v>
      </c>
      <c r="H258" s="57">
        <v>883.6816</v>
      </c>
      <c r="I258" s="57">
        <v>172.25810000000001</v>
      </c>
      <c r="J258" s="57">
        <v>1043.7750999999998</v>
      </c>
      <c r="K258" s="57" t="s">
        <v>77</v>
      </c>
      <c r="L258" s="57" t="s">
        <v>77</v>
      </c>
      <c r="M258" s="38"/>
      <c r="N258" s="39" t="s">
        <v>84</v>
      </c>
    </row>
    <row r="259" spans="1:14" ht="18" customHeight="1">
      <c r="A259" s="37" t="s">
        <v>30</v>
      </c>
      <c r="B259" s="57">
        <v>1629.9286</v>
      </c>
      <c r="C259" s="57"/>
      <c r="D259" s="62">
        <v>629.43720000000008</v>
      </c>
      <c r="E259" s="57">
        <v>101.3154</v>
      </c>
      <c r="F259" s="57">
        <v>161.64250000000001</v>
      </c>
      <c r="G259" s="57">
        <v>119.87990000000001</v>
      </c>
      <c r="H259" s="57">
        <v>367.02009999999996</v>
      </c>
      <c r="I259" s="57">
        <v>172.25810000000001</v>
      </c>
      <c r="J259" s="57">
        <v>78.375399999999999</v>
      </c>
      <c r="K259" s="57" t="s">
        <v>77</v>
      </c>
      <c r="L259" s="57" t="s">
        <v>77</v>
      </c>
      <c r="M259" s="38"/>
      <c r="N259" s="39" t="s">
        <v>31</v>
      </c>
    </row>
    <row r="260" spans="1:14" ht="18" customHeight="1">
      <c r="A260" s="37" t="s">
        <v>32</v>
      </c>
      <c r="B260" s="57">
        <v>1482.0612000000001</v>
      </c>
      <c r="C260" s="57"/>
      <c r="D260" s="57" t="s">
        <v>77</v>
      </c>
      <c r="E260" s="57" t="s">
        <v>77</v>
      </c>
      <c r="F260" s="57" t="s">
        <v>77</v>
      </c>
      <c r="G260" s="57" t="s">
        <v>77</v>
      </c>
      <c r="H260" s="57">
        <v>516.66150000000005</v>
      </c>
      <c r="I260" s="57" t="s">
        <v>77</v>
      </c>
      <c r="J260" s="57">
        <v>965.39969999999994</v>
      </c>
      <c r="K260" s="57" t="s">
        <v>77</v>
      </c>
      <c r="L260" s="57" t="s">
        <v>77</v>
      </c>
      <c r="M260" s="38"/>
      <c r="N260" s="39" t="s">
        <v>33</v>
      </c>
    </row>
    <row r="261" spans="1:14" ht="18" customHeight="1">
      <c r="A261" s="48" t="s">
        <v>21</v>
      </c>
      <c r="B261" s="63">
        <v>1482.0612000000001</v>
      </c>
      <c r="C261" s="63"/>
      <c r="D261" s="63" t="s">
        <v>77</v>
      </c>
      <c r="E261" s="63" t="s">
        <v>77</v>
      </c>
      <c r="F261" s="63" t="s">
        <v>77</v>
      </c>
      <c r="G261" s="63" t="s">
        <v>77</v>
      </c>
      <c r="H261" s="63">
        <v>516.66150000000005</v>
      </c>
      <c r="I261" s="63" t="s">
        <v>77</v>
      </c>
      <c r="J261" s="63">
        <v>965.39969999999994</v>
      </c>
      <c r="K261" s="63" t="s">
        <v>77</v>
      </c>
      <c r="L261" s="63" t="s">
        <v>77</v>
      </c>
      <c r="M261" s="49"/>
      <c r="N261" s="50" t="s">
        <v>84</v>
      </c>
    </row>
    <row r="262" spans="1:14" ht="18" customHeight="1">
      <c r="A262" s="37"/>
      <c r="B262" s="57"/>
      <c r="C262" s="57"/>
      <c r="D262" s="62"/>
      <c r="E262" s="57"/>
      <c r="F262" s="57"/>
      <c r="G262" s="57"/>
      <c r="H262" s="57"/>
      <c r="I262" s="57"/>
      <c r="J262" s="57"/>
      <c r="K262" s="57"/>
      <c r="L262" s="57"/>
      <c r="M262" s="38"/>
      <c r="N262" s="39"/>
    </row>
    <row r="263" spans="1:14" ht="18" customHeight="1">
      <c r="A263" s="37"/>
      <c r="B263" s="57"/>
      <c r="C263" s="57"/>
      <c r="D263" s="62"/>
      <c r="E263" s="57"/>
      <c r="F263" s="57"/>
      <c r="G263" s="57"/>
      <c r="H263" s="57"/>
      <c r="I263" s="57"/>
      <c r="J263" s="57"/>
      <c r="K263" s="57"/>
      <c r="L263" s="57"/>
      <c r="M263" s="38"/>
      <c r="N263" s="39"/>
    </row>
    <row r="264" spans="1:14" ht="18" customHeight="1">
      <c r="A264" s="37"/>
      <c r="B264" s="57"/>
      <c r="C264" s="57"/>
      <c r="D264" s="62"/>
      <c r="E264" s="57"/>
      <c r="F264" s="57"/>
      <c r="G264" s="57"/>
      <c r="H264" s="57"/>
      <c r="I264" s="57"/>
      <c r="J264" s="57"/>
      <c r="K264" s="57"/>
      <c r="L264" s="57"/>
      <c r="M264" s="38"/>
      <c r="N264" s="39"/>
    </row>
    <row r="265" spans="1:14" ht="18" customHeight="1">
      <c r="A265" s="37"/>
      <c r="B265" s="57"/>
      <c r="C265" s="57"/>
      <c r="D265" s="62"/>
      <c r="E265" s="57"/>
      <c r="F265" s="57"/>
      <c r="G265" s="57"/>
      <c r="H265" s="57"/>
      <c r="I265" s="57"/>
      <c r="J265" s="57"/>
      <c r="K265" s="57"/>
      <c r="L265" s="57"/>
      <c r="M265" s="38"/>
      <c r="N265" s="39"/>
    </row>
    <row r="266" spans="1:14" ht="18" customHeight="1">
      <c r="A266" s="37"/>
      <c r="B266" s="57"/>
      <c r="C266" s="57"/>
      <c r="D266" s="62"/>
      <c r="E266" s="57"/>
      <c r="F266" s="57"/>
      <c r="G266" s="57"/>
      <c r="H266" s="57"/>
      <c r="I266" s="57"/>
      <c r="J266" s="57"/>
      <c r="K266" s="57"/>
      <c r="L266" s="57"/>
      <c r="M266" s="38"/>
      <c r="N266" s="39"/>
    </row>
    <row r="267" spans="1:14" ht="18" customHeight="1">
      <c r="A267" s="37"/>
      <c r="B267" s="57"/>
      <c r="C267" s="57"/>
      <c r="D267" s="62"/>
      <c r="E267" s="57"/>
      <c r="F267" s="57"/>
      <c r="G267" s="57"/>
      <c r="H267" s="57"/>
      <c r="I267" s="57"/>
      <c r="J267" s="57"/>
      <c r="K267" s="57"/>
      <c r="L267" s="57"/>
      <c r="M267" s="38"/>
      <c r="N267" s="39"/>
    </row>
    <row r="268" spans="1:14" ht="18" customHeight="1">
      <c r="A268" s="30" t="s">
        <v>62</v>
      </c>
      <c r="B268" s="5">
        <f>SUM(B269+B278+B287)</f>
        <v>23320.651899999997</v>
      </c>
      <c r="C268" s="5"/>
      <c r="D268" s="61">
        <v>2481.0311999999999</v>
      </c>
      <c r="E268" s="5">
        <f>SUM(E269+E278)</f>
        <v>1445.2393999999999</v>
      </c>
      <c r="F268" s="5">
        <f>SUM(F269+F278+F287)</f>
        <v>7025.1388999999999</v>
      </c>
      <c r="G268" s="5">
        <f>SUM(G269+G278)</f>
        <v>1731.7192000000002</v>
      </c>
      <c r="H268" s="5">
        <f>SUM(H269+H278)</f>
        <v>4759.9539999999997</v>
      </c>
      <c r="I268" s="5">
        <f>SUM(I269+I278+I287)</f>
        <v>2545.9713000000002</v>
      </c>
      <c r="J268" s="5">
        <f>SUM(J269+J278)</f>
        <v>1127.6852000000001</v>
      </c>
      <c r="K268" s="5">
        <f>SUM(K278)</f>
        <v>1602.8486999999998</v>
      </c>
      <c r="L268" s="5">
        <f>SUM(L278)</f>
        <v>601.06400000000008</v>
      </c>
      <c r="M268" s="44"/>
      <c r="N268" s="30" t="s">
        <v>63</v>
      </c>
    </row>
    <row r="269" spans="1:14" ht="18" customHeight="1">
      <c r="A269" s="35" t="s">
        <v>19</v>
      </c>
      <c r="B269" s="55">
        <v>7712.7929000000004</v>
      </c>
      <c r="C269" s="55"/>
      <c r="D269" s="61">
        <v>1336.3189</v>
      </c>
      <c r="E269" s="55">
        <v>822.58029999999997</v>
      </c>
      <c r="F269" s="55">
        <v>2824.34</v>
      </c>
      <c r="G269" s="55">
        <v>185.1773</v>
      </c>
      <c r="H269" s="55">
        <v>1558.6229999999998</v>
      </c>
      <c r="I269" s="55">
        <v>884.91919999999993</v>
      </c>
      <c r="J269" s="55">
        <v>100.8342</v>
      </c>
      <c r="K269" s="55" t="s">
        <v>77</v>
      </c>
      <c r="L269" s="55" t="s">
        <v>77</v>
      </c>
      <c r="M269" s="52"/>
      <c r="N269" s="36" t="s">
        <v>20</v>
      </c>
    </row>
    <row r="270" spans="1:14" ht="18" customHeight="1">
      <c r="A270" s="37" t="s">
        <v>21</v>
      </c>
      <c r="B270" s="57">
        <v>969.48540000000003</v>
      </c>
      <c r="C270" s="57"/>
      <c r="D270" s="62">
        <v>132.8742</v>
      </c>
      <c r="E270" s="57">
        <v>238.63079999999999</v>
      </c>
      <c r="F270" s="57" t="s">
        <v>77</v>
      </c>
      <c r="G270" s="57">
        <v>185.1773</v>
      </c>
      <c r="H270" s="57" t="s">
        <v>77</v>
      </c>
      <c r="I270" s="57">
        <v>412.80309999999997</v>
      </c>
      <c r="J270" s="57" t="s">
        <v>77</v>
      </c>
      <c r="K270" s="57" t="s">
        <v>77</v>
      </c>
      <c r="L270" s="57" t="s">
        <v>77</v>
      </c>
      <c r="M270" s="52"/>
      <c r="N270" s="39" t="s">
        <v>84</v>
      </c>
    </row>
    <row r="271" spans="1:14" ht="18" customHeight="1">
      <c r="A271" s="37" t="s">
        <v>23</v>
      </c>
      <c r="B271" s="57">
        <v>6743.3075000000008</v>
      </c>
      <c r="C271" s="57"/>
      <c r="D271" s="62">
        <v>1203.4447</v>
      </c>
      <c r="E271" s="57">
        <v>583.94949999999994</v>
      </c>
      <c r="F271" s="57">
        <v>2824.34</v>
      </c>
      <c r="G271" s="57" t="s">
        <v>77</v>
      </c>
      <c r="H271" s="57">
        <v>1558.6229999999998</v>
      </c>
      <c r="I271" s="57">
        <v>472.11610000000002</v>
      </c>
      <c r="J271" s="57">
        <v>100.8342</v>
      </c>
      <c r="K271" s="57" t="s">
        <v>77</v>
      </c>
      <c r="L271" s="57" t="s">
        <v>77</v>
      </c>
      <c r="M271" s="52"/>
      <c r="N271" s="39" t="s">
        <v>85</v>
      </c>
    </row>
    <row r="272" spans="1:14" ht="18" customHeight="1">
      <c r="A272" s="37" t="s">
        <v>24</v>
      </c>
      <c r="B272" s="57">
        <v>3636.7071000000001</v>
      </c>
      <c r="C272" s="57"/>
      <c r="D272" s="62">
        <v>506.24639999999999</v>
      </c>
      <c r="E272" s="57" t="s">
        <v>77</v>
      </c>
      <c r="F272" s="57">
        <v>1627.4280000000001</v>
      </c>
      <c r="G272" s="57" t="s">
        <v>77</v>
      </c>
      <c r="H272" s="57">
        <v>1090.2295999999999</v>
      </c>
      <c r="I272" s="57">
        <v>412.80309999999997</v>
      </c>
      <c r="J272" s="57" t="s">
        <v>77</v>
      </c>
      <c r="K272" s="57" t="s">
        <v>77</v>
      </c>
      <c r="L272" s="57" t="s">
        <v>77</v>
      </c>
      <c r="M272" s="52"/>
      <c r="N272" s="39" t="s">
        <v>25</v>
      </c>
    </row>
    <row r="273" spans="1:14" ht="18" customHeight="1">
      <c r="A273" s="37" t="s">
        <v>21</v>
      </c>
      <c r="B273" s="57">
        <v>412.80309999999997</v>
      </c>
      <c r="C273" s="57"/>
      <c r="D273" s="62" t="s">
        <v>77</v>
      </c>
      <c r="E273" s="57" t="s">
        <v>77</v>
      </c>
      <c r="F273" s="57" t="s">
        <v>77</v>
      </c>
      <c r="G273" s="57" t="s">
        <v>77</v>
      </c>
      <c r="H273" s="57" t="s">
        <v>77</v>
      </c>
      <c r="I273" s="57">
        <v>412.80309999999997</v>
      </c>
      <c r="J273" s="57" t="s">
        <v>77</v>
      </c>
      <c r="K273" s="57" t="s">
        <v>77</v>
      </c>
      <c r="L273" s="57" t="s">
        <v>77</v>
      </c>
      <c r="M273" s="52"/>
      <c r="N273" s="39" t="s">
        <v>84</v>
      </c>
    </row>
    <row r="274" spans="1:14" ht="18" customHeight="1">
      <c r="A274" s="37" t="s">
        <v>23</v>
      </c>
      <c r="B274" s="57">
        <v>3223.904</v>
      </c>
      <c r="C274" s="57"/>
      <c r="D274" s="62">
        <v>506.24639999999999</v>
      </c>
      <c r="E274" s="57" t="s">
        <v>77</v>
      </c>
      <c r="F274" s="57">
        <v>1627.4280000000001</v>
      </c>
      <c r="G274" s="57" t="s">
        <v>77</v>
      </c>
      <c r="H274" s="57">
        <v>1090.2295999999999</v>
      </c>
      <c r="I274" s="57" t="s">
        <v>77</v>
      </c>
      <c r="J274" s="57" t="s">
        <v>77</v>
      </c>
      <c r="K274" s="57" t="s">
        <v>77</v>
      </c>
      <c r="L274" s="57" t="s">
        <v>77</v>
      </c>
      <c r="M274" s="52"/>
      <c r="N274" s="39" t="s">
        <v>85</v>
      </c>
    </row>
    <row r="275" spans="1:14" ht="18" customHeight="1">
      <c r="A275" s="37" t="s">
        <v>26</v>
      </c>
      <c r="B275" s="57">
        <v>4076.0857999999998</v>
      </c>
      <c r="C275" s="57"/>
      <c r="D275" s="62">
        <v>830.07249999999999</v>
      </c>
      <c r="E275" s="57">
        <v>822.58029999999997</v>
      </c>
      <c r="F275" s="57">
        <v>1196.912</v>
      </c>
      <c r="G275" s="57">
        <v>185.1773</v>
      </c>
      <c r="H275" s="57">
        <v>468.39339999999999</v>
      </c>
      <c r="I275" s="57">
        <v>472.11610000000002</v>
      </c>
      <c r="J275" s="57">
        <v>100.8342</v>
      </c>
      <c r="K275" s="57" t="s">
        <v>77</v>
      </c>
      <c r="L275" s="57" t="s">
        <v>77</v>
      </c>
      <c r="M275" s="52"/>
      <c r="N275" s="39" t="s">
        <v>27</v>
      </c>
    </row>
    <row r="276" spans="1:14" ht="18" customHeight="1">
      <c r="A276" s="37" t="s">
        <v>21</v>
      </c>
      <c r="B276" s="57">
        <v>556.68230000000005</v>
      </c>
      <c r="C276" s="57"/>
      <c r="D276" s="62">
        <v>132.8742</v>
      </c>
      <c r="E276" s="57">
        <v>238.63079999999999</v>
      </c>
      <c r="F276" s="57" t="s">
        <v>77</v>
      </c>
      <c r="G276" s="57">
        <v>185.1773</v>
      </c>
      <c r="H276" s="57" t="s">
        <v>77</v>
      </c>
      <c r="I276" s="57" t="s">
        <v>77</v>
      </c>
      <c r="J276" s="57" t="s">
        <v>77</v>
      </c>
      <c r="K276" s="57" t="s">
        <v>77</v>
      </c>
      <c r="L276" s="57" t="s">
        <v>77</v>
      </c>
      <c r="M276" s="52"/>
      <c r="N276" s="39" t="s">
        <v>84</v>
      </c>
    </row>
    <row r="277" spans="1:14" ht="18" customHeight="1">
      <c r="A277" s="37" t="s">
        <v>23</v>
      </c>
      <c r="B277" s="57">
        <v>3519.4035000000003</v>
      </c>
      <c r="C277" s="57"/>
      <c r="D277" s="62">
        <v>697.19830000000002</v>
      </c>
      <c r="E277" s="57">
        <v>583.94949999999994</v>
      </c>
      <c r="F277" s="57">
        <v>1196.912</v>
      </c>
      <c r="G277" s="57" t="s">
        <v>77</v>
      </c>
      <c r="H277" s="57">
        <v>468.39339999999999</v>
      </c>
      <c r="I277" s="57">
        <v>472.11610000000002</v>
      </c>
      <c r="J277" s="57">
        <v>100.8342</v>
      </c>
      <c r="K277" s="57" t="s">
        <v>77</v>
      </c>
      <c r="L277" s="57" t="s">
        <v>77</v>
      </c>
      <c r="M277" s="52"/>
      <c r="N277" s="39" t="s">
        <v>85</v>
      </c>
    </row>
    <row r="278" spans="1:14" ht="18" customHeight="1">
      <c r="A278" s="40" t="s">
        <v>28</v>
      </c>
      <c r="B278" s="55">
        <v>14055.508299999998</v>
      </c>
      <c r="C278" s="55"/>
      <c r="D278" s="61">
        <v>1144.7122999999999</v>
      </c>
      <c r="E278" s="55">
        <v>622.65909999999997</v>
      </c>
      <c r="F278" s="55">
        <v>3763.8566000000001</v>
      </c>
      <c r="G278" s="55">
        <v>1546.5419000000002</v>
      </c>
      <c r="H278" s="55">
        <v>3201.3310000000001</v>
      </c>
      <c r="I278" s="55">
        <v>545.64369999999997</v>
      </c>
      <c r="J278" s="55">
        <v>1026.8510000000001</v>
      </c>
      <c r="K278" s="55">
        <v>1602.8486999999998</v>
      </c>
      <c r="L278" s="55">
        <v>601.06400000000008</v>
      </c>
      <c r="M278" s="52"/>
      <c r="N278" s="36" t="s">
        <v>29</v>
      </c>
    </row>
    <row r="279" spans="1:14" ht="18" customHeight="1">
      <c r="A279" s="37" t="s">
        <v>21</v>
      </c>
      <c r="B279" s="57">
        <v>6070.6800999999996</v>
      </c>
      <c r="C279" s="57"/>
      <c r="D279" s="62" t="s">
        <v>77</v>
      </c>
      <c r="E279" s="57">
        <v>419.42529999999999</v>
      </c>
      <c r="F279" s="57" t="s">
        <v>77</v>
      </c>
      <c r="G279" s="57">
        <v>1546.5419000000002</v>
      </c>
      <c r="H279" s="57">
        <v>2215.0522000000001</v>
      </c>
      <c r="I279" s="57">
        <v>411.26679999999999</v>
      </c>
      <c r="J279" s="57">
        <v>354.28219999999999</v>
      </c>
      <c r="K279" s="57">
        <v>969.33500000000004</v>
      </c>
      <c r="L279" s="57">
        <v>154.77670000000001</v>
      </c>
      <c r="M279" s="52"/>
      <c r="N279" s="39" t="s">
        <v>84</v>
      </c>
    </row>
    <row r="280" spans="1:14" ht="18" customHeight="1">
      <c r="A280" s="37" t="s">
        <v>23</v>
      </c>
      <c r="B280" s="57">
        <v>7984.8281999999999</v>
      </c>
      <c r="C280" s="57"/>
      <c r="D280" s="62">
        <v>1144.7122999999999</v>
      </c>
      <c r="E280" s="57">
        <v>203.2338</v>
      </c>
      <c r="F280" s="57">
        <v>3763.8566000000001</v>
      </c>
      <c r="G280" s="57" t="s">
        <v>77</v>
      </c>
      <c r="H280" s="57">
        <v>986.27880000000005</v>
      </c>
      <c r="I280" s="57">
        <v>134.37690000000001</v>
      </c>
      <c r="J280" s="57">
        <v>672.56880000000001</v>
      </c>
      <c r="K280" s="57">
        <v>633.51369999999997</v>
      </c>
      <c r="L280" s="57">
        <v>446.28730000000002</v>
      </c>
      <c r="M280" s="52"/>
      <c r="N280" s="39" t="s">
        <v>85</v>
      </c>
    </row>
    <row r="281" spans="1:14" ht="18" customHeight="1">
      <c r="A281" s="37" t="s">
        <v>30</v>
      </c>
      <c r="B281" s="57">
        <v>2952.5108</v>
      </c>
      <c r="C281" s="57"/>
      <c r="D281" s="62" t="s">
        <v>77</v>
      </c>
      <c r="E281" s="57">
        <v>419.42529999999999</v>
      </c>
      <c r="F281" s="57" t="s">
        <v>77</v>
      </c>
      <c r="G281" s="57" t="s">
        <v>77</v>
      </c>
      <c r="H281" s="57">
        <v>1235.2919999999999</v>
      </c>
      <c r="I281" s="57" t="s">
        <v>77</v>
      </c>
      <c r="J281" s="57">
        <v>354.28219999999999</v>
      </c>
      <c r="K281" s="57">
        <v>788.7346</v>
      </c>
      <c r="L281" s="57">
        <v>154.77670000000001</v>
      </c>
      <c r="M281" s="52"/>
      <c r="N281" s="39" t="s">
        <v>31</v>
      </c>
    </row>
    <row r="282" spans="1:14" ht="18" customHeight="1">
      <c r="A282" s="37" t="s">
        <v>32</v>
      </c>
      <c r="B282" s="57">
        <v>9711.9704999999976</v>
      </c>
      <c r="C282" s="57"/>
      <c r="D282" s="62">
        <v>1144.7122999999999</v>
      </c>
      <c r="E282" s="57">
        <v>203.2338</v>
      </c>
      <c r="F282" s="57">
        <v>3763.8566000000001</v>
      </c>
      <c r="G282" s="57">
        <v>1546.5419000000002</v>
      </c>
      <c r="H282" s="57">
        <v>986.27880000000005</v>
      </c>
      <c r="I282" s="57">
        <v>134.37690000000001</v>
      </c>
      <c r="J282" s="57">
        <v>672.56880000000001</v>
      </c>
      <c r="K282" s="57">
        <v>814.11410000000001</v>
      </c>
      <c r="L282" s="57">
        <v>446.28730000000002</v>
      </c>
      <c r="M282" s="52"/>
      <c r="N282" s="39" t="s">
        <v>33</v>
      </c>
    </row>
    <row r="283" spans="1:14" ht="18" customHeight="1">
      <c r="A283" s="37" t="s">
        <v>21</v>
      </c>
      <c r="B283" s="57">
        <v>1727.1423</v>
      </c>
      <c r="C283" s="57"/>
      <c r="D283" s="62" t="s">
        <v>77</v>
      </c>
      <c r="E283" s="57" t="s">
        <v>77</v>
      </c>
      <c r="F283" s="57" t="s">
        <v>77</v>
      </c>
      <c r="G283" s="57">
        <v>1546.5419000000002</v>
      </c>
      <c r="H283" s="57" t="s">
        <v>77</v>
      </c>
      <c r="I283" s="57" t="s">
        <v>77</v>
      </c>
      <c r="J283" s="57" t="s">
        <v>77</v>
      </c>
      <c r="K283" s="57">
        <v>180.60040000000001</v>
      </c>
      <c r="L283" s="57" t="s">
        <v>77</v>
      </c>
      <c r="M283" s="52"/>
      <c r="N283" s="39" t="s">
        <v>84</v>
      </c>
    </row>
    <row r="284" spans="1:14" ht="18" customHeight="1">
      <c r="A284" s="37" t="s">
        <v>23</v>
      </c>
      <c r="B284" s="57">
        <v>7984.8281999999999</v>
      </c>
      <c r="C284" s="57"/>
      <c r="D284" s="62">
        <v>1144.7122999999999</v>
      </c>
      <c r="E284" s="57">
        <v>203.2338</v>
      </c>
      <c r="F284" s="57">
        <v>3763.8566000000001</v>
      </c>
      <c r="G284" s="57" t="s">
        <v>77</v>
      </c>
      <c r="H284" s="57">
        <v>986.27880000000005</v>
      </c>
      <c r="I284" s="57">
        <v>134.37690000000001</v>
      </c>
      <c r="J284" s="57">
        <v>672.56880000000001</v>
      </c>
      <c r="K284" s="57">
        <v>633.51369999999997</v>
      </c>
      <c r="L284" s="57">
        <v>446.28730000000002</v>
      </c>
      <c r="M284" s="52"/>
      <c r="N284" s="39" t="s">
        <v>85</v>
      </c>
    </row>
    <row r="285" spans="1:14" ht="18" customHeight="1">
      <c r="A285" s="37" t="s">
        <v>78</v>
      </c>
      <c r="B285" s="57">
        <v>1391.027</v>
      </c>
      <c r="C285" s="57"/>
      <c r="D285" s="62" t="s">
        <v>77</v>
      </c>
      <c r="E285" s="57" t="s">
        <v>77</v>
      </c>
      <c r="F285" s="57" t="s">
        <v>77</v>
      </c>
      <c r="G285" s="57" t="s">
        <v>77</v>
      </c>
      <c r="H285" s="57">
        <v>979.76020000000005</v>
      </c>
      <c r="I285" s="57">
        <v>411.26679999999999</v>
      </c>
      <c r="J285" s="57" t="s">
        <v>77</v>
      </c>
      <c r="K285" s="57" t="s">
        <v>77</v>
      </c>
      <c r="L285" s="57" t="s">
        <v>77</v>
      </c>
      <c r="M285" s="52"/>
      <c r="N285" s="39" t="s">
        <v>79</v>
      </c>
    </row>
    <row r="286" spans="1:14" ht="18" customHeight="1">
      <c r="A286" s="37" t="s">
        <v>21</v>
      </c>
      <c r="B286" s="57">
        <v>1391.027</v>
      </c>
      <c r="C286" s="57"/>
      <c r="D286" s="57" t="s">
        <v>77</v>
      </c>
      <c r="E286" s="57" t="s">
        <v>77</v>
      </c>
      <c r="F286" s="57" t="s">
        <v>77</v>
      </c>
      <c r="G286" s="57" t="s">
        <v>77</v>
      </c>
      <c r="H286" s="57">
        <v>979.76020000000005</v>
      </c>
      <c r="I286" s="57">
        <v>411.26679999999999</v>
      </c>
      <c r="J286" s="57" t="s">
        <v>77</v>
      </c>
      <c r="K286" s="57" t="s">
        <v>77</v>
      </c>
      <c r="L286" s="57" t="s">
        <v>77</v>
      </c>
      <c r="M286" s="52"/>
      <c r="N286" s="39" t="s">
        <v>84</v>
      </c>
    </row>
    <row r="287" spans="1:14" ht="18" customHeight="1">
      <c r="A287" s="41" t="s">
        <v>36</v>
      </c>
      <c r="B287" s="60">
        <v>1552.3507</v>
      </c>
      <c r="C287" s="60"/>
      <c r="D287" s="60" t="s">
        <v>77</v>
      </c>
      <c r="E287" s="60" t="s">
        <v>77</v>
      </c>
      <c r="F287" s="60">
        <v>436.94229999999999</v>
      </c>
      <c r="G287" s="60" t="s">
        <v>77</v>
      </c>
      <c r="H287" s="60" t="s">
        <v>77</v>
      </c>
      <c r="I287" s="60">
        <v>1115.4084</v>
      </c>
      <c r="J287" s="60" t="s">
        <v>77</v>
      </c>
      <c r="K287" s="60" t="s">
        <v>77</v>
      </c>
      <c r="L287" s="60" t="s">
        <v>77</v>
      </c>
      <c r="M287" s="53"/>
      <c r="N287" s="43" t="s">
        <v>37</v>
      </c>
    </row>
    <row r="288" spans="1:14" ht="18" customHeight="1">
      <c r="A288" s="40"/>
      <c r="B288" s="57"/>
      <c r="C288" s="57"/>
      <c r="D288" s="62"/>
      <c r="E288" s="57"/>
      <c r="F288" s="57"/>
      <c r="G288" s="57"/>
      <c r="H288" s="57"/>
      <c r="I288" s="57"/>
      <c r="J288" s="57"/>
      <c r="K288" s="57"/>
      <c r="L288" s="57"/>
      <c r="M288" s="52"/>
      <c r="N288" s="36"/>
    </row>
    <row r="289" spans="1:14" ht="18" customHeight="1">
      <c r="A289" s="30" t="s">
        <v>64</v>
      </c>
      <c r="B289" s="61">
        <f>SUM(B290+B299)</f>
        <v>20218.3616</v>
      </c>
      <c r="C289" s="61"/>
      <c r="D289" s="61">
        <v>1503.6810999999998</v>
      </c>
      <c r="E289" s="61">
        <f t="shared" ref="E289:J289" si="1">SUM(E290+E299)</f>
        <v>2384.7055</v>
      </c>
      <c r="F289" s="61">
        <f t="shared" si="1"/>
        <v>6735.0347999999994</v>
      </c>
      <c r="G289" s="61">
        <f t="shared" si="1"/>
        <v>802.5779</v>
      </c>
      <c r="H289" s="61">
        <f t="shared" si="1"/>
        <v>1161.6902</v>
      </c>
      <c r="I289" s="61">
        <f t="shared" si="1"/>
        <v>3518.4455000000003</v>
      </c>
      <c r="J289" s="61">
        <f t="shared" si="1"/>
        <v>3990.5839000000001</v>
      </c>
      <c r="K289" s="55">
        <v>121.64269999999999</v>
      </c>
      <c r="L289" s="55" t="s">
        <v>77</v>
      </c>
      <c r="M289" s="44"/>
      <c r="N289" s="30" t="s">
        <v>65</v>
      </c>
    </row>
    <row r="290" spans="1:14" ht="18" customHeight="1">
      <c r="A290" s="35" t="s">
        <v>19</v>
      </c>
      <c r="B290" s="55">
        <v>6175.3535000000011</v>
      </c>
      <c r="C290" s="55"/>
      <c r="D290" s="61">
        <v>483.69460000000004</v>
      </c>
      <c r="E290" s="55">
        <v>1097.8602000000001</v>
      </c>
      <c r="F290" s="55">
        <v>3288.3960999999999</v>
      </c>
      <c r="G290" s="55">
        <v>520.34619999999995</v>
      </c>
      <c r="H290" s="55">
        <v>184.1618</v>
      </c>
      <c r="I290" s="55">
        <v>191.86759999999998</v>
      </c>
      <c r="J290" s="55">
        <v>287.3843</v>
      </c>
      <c r="K290" s="55">
        <v>121.64269999999999</v>
      </c>
      <c r="L290" s="55" t="s">
        <v>77</v>
      </c>
      <c r="M290" s="5"/>
      <c r="N290" s="36" t="s">
        <v>20</v>
      </c>
    </row>
    <row r="291" spans="1:14" ht="18" customHeight="1">
      <c r="A291" s="37" t="s">
        <v>21</v>
      </c>
      <c r="B291" s="57">
        <v>1300.1794</v>
      </c>
      <c r="C291" s="57"/>
      <c r="D291" s="62">
        <v>97.903300000000002</v>
      </c>
      <c r="E291" s="57">
        <v>487.46960000000001</v>
      </c>
      <c r="F291" s="57">
        <v>61.080800000000004</v>
      </c>
      <c r="G291" s="57">
        <v>130.37880000000001</v>
      </c>
      <c r="H291" s="57">
        <v>81.754199999999997</v>
      </c>
      <c r="I291" s="57">
        <v>191.86759999999998</v>
      </c>
      <c r="J291" s="57">
        <v>128.08240000000001</v>
      </c>
      <c r="K291" s="57">
        <v>121.64269999999999</v>
      </c>
      <c r="L291" s="57" t="s">
        <v>77</v>
      </c>
      <c r="M291" s="38"/>
      <c r="N291" s="39" t="s">
        <v>84</v>
      </c>
    </row>
    <row r="292" spans="1:14" ht="18" customHeight="1">
      <c r="A292" s="37" t="s">
        <v>23</v>
      </c>
      <c r="B292" s="57">
        <v>4875.1741000000002</v>
      </c>
      <c r="C292" s="57"/>
      <c r="D292" s="62">
        <v>385.79129999999998</v>
      </c>
      <c r="E292" s="57">
        <v>610.39060000000006</v>
      </c>
      <c r="F292" s="57">
        <v>3227.3152999999998</v>
      </c>
      <c r="G292" s="57">
        <v>389.9674</v>
      </c>
      <c r="H292" s="57">
        <v>102.4076</v>
      </c>
      <c r="I292" s="57" t="s">
        <v>77</v>
      </c>
      <c r="J292" s="57">
        <v>159.30189999999999</v>
      </c>
      <c r="K292" s="57" t="s">
        <v>77</v>
      </c>
      <c r="L292" s="57" t="s">
        <v>77</v>
      </c>
      <c r="M292" s="14"/>
      <c r="N292" s="39" t="s">
        <v>85</v>
      </c>
    </row>
    <row r="293" spans="1:14" ht="18" customHeight="1">
      <c r="A293" s="37" t="s">
        <v>24</v>
      </c>
      <c r="B293" s="57">
        <v>1956.8280999999997</v>
      </c>
      <c r="C293" s="57"/>
      <c r="D293" s="62">
        <v>289.70119999999997</v>
      </c>
      <c r="E293" s="57">
        <v>681.36219999999992</v>
      </c>
      <c r="F293" s="57" t="s">
        <v>77</v>
      </c>
      <c r="G293" s="57">
        <v>263.1164</v>
      </c>
      <c r="H293" s="57">
        <v>184.1618</v>
      </c>
      <c r="I293" s="57">
        <v>191.86759999999998</v>
      </c>
      <c r="J293" s="57">
        <v>287.3843</v>
      </c>
      <c r="K293" s="57">
        <v>59.2346</v>
      </c>
      <c r="L293" s="57" t="s">
        <v>77</v>
      </c>
      <c r="M293" s="38"/>
      <c r="N293" s="39" t="s">
        <v>25</v>
      </c>
    </row>
    <row r="294" spans="1:14" ht="18" customHeight="1">
      <c r="A294" s="37" t="s">
        <v>21</v>
      </c>
      <c r="B294" s="57">
        <v>810.05709999999999</v>
      </c>
      <c r="C294" s="57"/>
      <c r="D294" s="62">
        <v>97.903300000000002</v>
      </c>
      <c r="E294" s="57">
        <v>251.215</v>
      </c>
      <c r="F294" s="57" t="s">
        <v>77</v>
      </c>
      <c r="G294" s="57" t="s">
        <v>77</v>
      </c>
      <c r="H294" s="57">
        <v>81.754199999999997</v>
      </c>
      <c r="I294" s="57">
        <v>191.86759999999998</v>
      </c>
      <c r="J294" s="57">
        <v>128.08240000000001</v>
      </c>
      <c r="K294" s="57">
        <v>59.2346</v>
      </c>
      <c r="L294" s="57" t="s">
        <v>77</v>
      </c>
      <c r="M294" s="38"/>
      <c r="N294" s="39" t="s">
        <v>84</v>
      </c>
    </row>
    <row r="295" spans="1:14" ht="18" customHeight="1">
      <c r="A295" s="37" t="s">
        <v>23</v>
      </c>
      <c r="B295" s="57">
        <v>1146.771</v>
      </c>
      <c r="C295" s="57"/>
      <c r="D295" s="62">
        <v>191.7979</v>
      </c>
      <c r="E295" s="57">
        <v>430.1472</v>
      </c>
      <c r="F295" s="57" t="s">
        <v>77</v>
      </c>
      <c r="G295" s="57">
        <v>263.1164</v>
      </c>
      <c r="H295" s="57">
        <v>102.4076</v>
      </c>
      <c r="I295" s="57" t="s">
        <v>77</v>
      </c>
      <c r="J295" s="57">
        <v>159.30189999999999</v>
      </c>
      <c r="K295" s="57" t="s">
        <v>77</v>
      </c>
      <c r="L295" s="57" t="s">
        <v>77</v>
      </c>
      <c r="M295" s="38"/>
      <c r="N295" s="39" t="s">
        <v>85</v>
      </c>
    </row>
    <row r="296" spans="1:14" ht="18" customHeight="1">
      <c r="A296" s="37" t="s">
        <v>26</v>
      </c>
      <c r="B296" s="57">
        <v>4218.5254000000004</v>
      </c>
      <c r="C296" s="57"/>
      <c r="D296" s="62">
        <v>193.99340000000001</v>
      </c>
      <c r="E296" s="57">
        <v>416.49799999999999</v>
      </c>
      <c r="F296" s="57">
        <v>3288.3960999999999</v>
      </c>
      <c r="G296" s="57">
        <v>257.22980000000001</v>
      </c>
      <c r="H296" s="57" t="s">
        <v>77</v>
      </c>
      <c r="I296" s="57" t="s">
        <v>77</v>
      </c>
      <c r="J296" s="57" t="s">
        <v>77</v>
      </c>
      <c r="K296" s="57">
        <v>62.408099999999997</v>
      </c>
      <c r="L296" s="57" t="s">
        <v>77</v>
      </c>
      <c r="M296" s="14"/>
      <c r="N296" s="39" t="s">
        <v>27</v>
      </c>
    </row>
    <row r="297" spans="1:14" ht="18" customHeight="1">
      <c r="A297" s="37" t="s">
        <v>21</v>
      </c>
      <c r="B297" s="57">
        <v>490.1223</v>
      </c>
      <c r="C297" s="57"/>
      <c r="D297" s="62" t="s">
        <v>77</v>
      </c>
      <c r="E297" s="57">
        <v>236.25460000000001</v>
      </c>
      <c r="F297" s="57">
        <v>61.080800000000004</v>
      </c>
      <c r="G297" s="57">
        <v>130.37880000000001</v>
      </c>
      <c r="H297" s="57" t="s">
        <v>77</v>
      </c>
      <c r="I297" s="57" t="s">
        <v>77</v>
      </c>
      <c r="J297" s="57" t="s">
        <v>77</v>
      </c>
      <c r="K297" s="57">
        <v>62.408099999999997</v>
      </c>
      <c r="L297" s="57" t="s">
        <v>77</v>
      </c>
      <c r="M297" s="38"/>
      <c r="N297" s="39" t="s">
        <v>84</v>
      </c>
    </row>
    <row r="298" spans="1:14" ht="18" customHeight="1">
      <c r="A298" s="37" t="s">
        <v>23</v>
      </c>
      <c r="B298" s="57">
        <v>3728.4031</v>
      </c>
      <c r="C298" s="57"/>
      <c r="D298" s="62">
        <v>193.99340000000001</v>
      </c>
      <c r="E298" s="57">
        <v>180.24340000000001</v>
      </c>
      <c r="F298" s="57">
        <v>3227.3152999999998</v>
      </c>
      <c r="G298" s="57">
        <v>126.851</v>
      </c>
      <c r="H298" s="57" t="s">
        <v>77</v>
      </c>
      <c r="I298" s="57" t="s">
        <v>77</v>
      </c>
      <c r="J298" s="57" t="s">
        <v>77</v>
      </c>
      <c r="K298" s="57" t="s">
        <v>77</v>
      </c>
      <c r="L298" s="57" t="s">
        <v>77</v>
      </c>
      <c r="M298" s="14"/>
      <c r="N298" s="39" t="s">
        <v>85</v>
      </c>
    </row>
    <row r="299" spans="1:14" ht="18" customHeight="1">
      <c r="A299" s="40" t="s">
        <v>28</v>
      </c>
      <c r="B299" s="55">
        <v>14043.008099999999</v>
      </c>
      <c r="C299" s="55"/>
      <c r="D299" s="61">
        <v>1019.9865</v>
      </c>
      <c r="E299" s="55">
        <v>1286.8453</v>
      </c>
      <c r="F299" s="55">
        <v>3446.6387</v>
      </c>
      <c r="G299" s="55">
        <v>282.23169999999999</v>
      </c>
      <c r="H299" s="55">
        <v>977.52840000000003</v>
      </c>
      <c r="I299" s="55">
        <v>3326.5779000000002</v>
      </c>
      <c r="J299" s="55">
        <v>3703.1995999999999</v>
      </c>
      <c r="K299" s="55" t="s">
        <v>77</v>
      </c>
      <c r="L299" s="55" t="s">
        <v>77</v>
      </c>
      <c r="M299" s="7"/>
      <c r="N299" s="36" t="s">
        <v>29</v>
      </c>
    </row>
    <row r="300" spans="1:14" ht="18" customHeight="1">
      <c r="A300" s="37" t="s">
        <v>21</v>
      </c>
      <c r="B300" s="57">
        <v>9694.5524000000005</v>
      </c>
      <c r="C300" s="57"/>
      <c r="D300" s="62">
        <v>87.033500000000004</v>
      </c>
      <c r="E300" s="57" t="s">
        <v>77</v>
      </c>
      <c r="F300" s="57">
        <v>3321.0139999999997</v>
      </c>
      <c r="G300" s="57">
        <v>282.23169999999999</v>
      </c>
      <c r="H300" s="57">
        <v>977.52840000000003</v>
      </c>
      <c r="I300" s="57">
        <v>3326.5779000000002</v>
      </c>
      <c r="J300" s="57">
        <v>1700.1668999999999</v>
      </c>
      <c r="K300" s="57" t="s">
        <v>77</v>
      </c>
      <c r="L300" s="57" t="s">
        <v>77</v>
      </c>
      <c r="M300" s="38"/>
      <c r="N300" s="39" t="s">
        <v>84</v>
      </c>
    </row>
    <row r="301" spans="1:14" ht="18" customHeight="1">
      <c r="A301" s="37" t="s">
        <v>23</v>
      </c>
      <c r="B301" s="57">
        <v>4348.4557000000004</v>
      </c>
      <c r="C301" s="57"/>
      <c r="D301" s="62">
        <v>932.95299999999997</v>
      </c>
      <c r="E301" s="57">
        <v>1286.8453</v>
      </c>
      <c r="F301" s="57">
        <v>125.6247</v>
      </c>
      <c r="G301" s="57" t="s">
        <v>77</v>
      </c>
      <c r="H301" s="57" t="s">
        <v>77</v>
      </c>
      <c r="I301" s="57" t="s">
        <v>77</v>
      </c>
      <c r="J301" s="57">
        <v>2003.0327000000002</v>
      </c>
      <c r="K301" s="57" t="s">
        <v>77</v>
      </c>
      <c r="L301" s="57" t="s">
        <v>77</v>
      </c>
      <c r="M301" s="38"/>
      <c r="N301" s="39" t="s">
        <v>85</v>
      </c>
    </row>
    <row r="302" spans="1:14" ht="18" customHeight="1">
      <c r="A302" s="37" t="s">
        <v>30</v>
      </c>
      <c r="B302" s="57">
        <v>8599.4197999999997</v>
      </c>
      <c r="C302" s="57"/>
      <c r="D302" s="62" t="s">
        <v>77</v>
      </c>
      <c r="E302" s="57" t="s">
        <v>77</v>
      </c>
      <c r="F302" s="57">
        <v>3321.0139999999997</v>
      </c>
      <c r="G302" s="57">
        <v>127.6178</v>
      </c>
      <c r="H302" s="57">
        <v>977.52840000000003</v>
      </c>
      <c r="I302" s="57">
        <v>2473.0927000000001</v>
      </c>
      <c r="J302" s="57">
        <v>1700.1668999999999</v>
      </c>
      <c r="K302" s="57" t="s">
        <v>77</v>
      </c>
      <c r="L302" s="57" t="s">
        <v>77</v>
      </c>
      <c r="M302" s="38"/>
      <c r="N302" s="39" t="s">
        <v>31</v>
      </c>
    </row>
    <row r="303" spans="1:14" ht="18" customHeight="1">
      <c r="A303" s="37" t="s">
        <v>32</v>
      </c>
      <c r="B303" s="57">
        <v>5288.9743999999992</v>
      </c>
      <c r="C303" s="57"/>
      <c r="D303" s="62">
        <v>1019.9865</v>
      </c>
      <c r="E303" s="57">
        <v>1286.8453</v>
      </c>
      <c r="F303" s="57">
        <v>125.6247</v>
      </c>
      <c r="G303" s="57" t="s">
        <v>77</v>
      </c>
      <c r="H303" s="57" t="s">
        <v>77</v>
      </c>
      <c r="I303" s="57">
        <v>853.48519999999996</v>
      </c>
      <c r="J303" s="57">
        <v>2003.0327000000002</v>
      </c>
      <c r="K303" s="57" t="s">
        <v>77</v>
      </c>
      <c r="L303" s="57" t="s">
        <v>77</v>
      </c>
      <c r="M303" s="38"/>
      <c r="N303" s="39" t="s">
        <v>33</v>
      </c>
    </row>
    <row r="304" spans="1:14" ht="18" customHeight="1">
      <c r="A304" s="37" t="s">
        <v>21</v>
      </c>
      <c r="B304" s="57">
        <v>940.51869999999997</v>
      </c>
      <c r="C304" s="57"/>
      <c r="D304" s="62">
        <v>87.033500000000004</v>
      </c>
      <c r="E304" s="57" t="s">
        <v>77</v>
      </c>
      <c r="F304" s="57" t="s">
        <v>77</v>
      </c>
      <c r="G304" s="57" t="s">
        <v>77</v>
      </c>
      <c r="H304" s="57" t="s">
        <v>77</v>
      </c>
      <c r="I304" s="57">
        <v>853.48519999999996</v>
      </c>
      <c r="J304" s="57" t="s">
        <v>77</v>
      </c>
      <c r="K304" s="57" t="s">
        <v>77</v>
      </c>
      <c r="L304" s="57" t="s">
        <v>77</v>
      </c>
      <c r="M304" s="38"/>
      <c r="N304" s="39" t="s">
        <v>84</v>
      </c>
    </row>
    <row r="305" spans="1:14" ht="18" customHeight="1">
      <c r="A305" s="37" t="s">
        <v>23</v>
      </c>
      <c r="B305" s="57">
        <v>4348.4557000000004</v>
      </c>
      <c r="C305" s="57"/>
      <c r="D305" s="62">
        <v>932.95299999999997</v>
      </c>
      <c r="E305" s="57">
        <v>1286.8453</v>
      </c>
      <c r="F305" s="57">
        <v>125.6247</v>
      </c>
      <c r="G305" s="57" t="s">
        <v>77</v>
      </c>
      <c r="H305" s="57" t="s">
        <v>77</v>
      </c>
      <c r="I305" s="57" t="s">
        <v>77</v>
      </c>
      <c r="J305" s="57">
        <v>2003.0327000000002</v>
      </c>
      <c r="K305" s="57" t="s">
        <v>77</v>
      </c>
      <c r="L305" s="57" t="s">
        <v>77</v>
      </c>
      <c r="M305" s="38"/>
      <c r="N305" s="39" t="s">
        <v>85</v>
      </c>
    </row>
    <row r="306" spans="1:14" ht="18" customHeight="1">
      <c r="A306" s="37" t="s">
        <v>34</v>
      </c>
      <c r="B306" s="57">
        <v>154.6139</v>
      </c>
      <c r="C306" s="57"/>
      <c r="D306" s="62" t="s">
        <v>77</v>
      </c>
      <c r="E306" s="57" t="s">
        <v>77</v>
      </c>
      <c r="F306" s="57" t="s">
        <v>77</v>
      </c>
      <c r="G306" s="57">
        <v>154.6139</v>
      </c>
      <c r="H306" s="57" t="s">
        <v>77</v>
      </c>
      <c r="I306" s="57" t="s">
        <v>77</v>
      </c>
      <c r="J306" s="57" t="s">
        <v>77</v>
      </c>
      <c r="K306" s="57" t="s">
        <v>77</v>
      </c>
      <c r="L306" s="57" t="s">
        <v>77</v>
      </c>
      <c r="M306" s="38"/>
      <c r="N306" s="39" t="s">
        <v>35</v>
      </c>
    </row>
    <row r="307" spans="1:14" ht="18" customHeight="1">
      <c r="A307" s="48" t="s">
        <v>21</v>
      </c>
      <c r="B307" s="63">
        <v>154.6139</v>
      </c>
      <c r="C307" s="63"/>
      <c r="D307" s="63" t="s">
        <v>77</v>
      </c>
      <c r="E307" s="63" t="s">
        <v>77</v>
      </c>
      <c r="F307" s="63" t="s">
        <v>77</v>
      </c>
      <c r="G307" s="63">
        <v>154.6139</v>
      </c>
      <c r="H307" s="63" t="s">
        <v>77</v>
      </c>
      <c r="I307" s="63" t="s">
        <v>77</v>
      </c>
      <c r="J307" s="63" t="s">
        <v>77</v>
      </c>
      <c r="K307" s="63" t="s">
        <v>77</v>
      </c>
      <c r="L307" s="63" t="s">
        <v>77</v>
      </c>
      <c r="M307" s="49"/>
      <c r="N307" s="50" t="s">
        <v>84</v>
      </c>
    </row>
    <row r="308" spans="1:14" ht="18" customHeight="1">
      <c r="A308" s="37"/>
      <c r="B308" s="57"/>
      <c r="C308" s="57"/>
      <c r="D308" s="62"/>
      <c r="E308" s="57"/>
      <c r="F308" s="57"/>
      <c r="G308" s="57"/>
      <c r="H308" s="57"/>
      <c r="I308" s="57"/>
      <c r="J308" s="57"/>
      <c r="K308" s="57"/>
      <c r="L308" s="57"/>
      <c r="M308" s="38"/>
      <c r="N308" s="39"/>
    </row>
    <row r="309" spans="1:14" ht="18" customHeight="1">
      <c r="A309" s="37"/>
      <c r="B309" s="57"/>
      <c r="C309" s="57"/>
      <c r="D309" s="62"/>
      <c r="E309" s="57"/>
      <c r="F309" s="57"/>
      <c r="G309" s="57"/>
      <c r="H309" s="57"/>
      <c r="I309" s="57"/>
      <c r="J309" s="57"/>
      <c r="K309" s="57"/>
      <c r="L309" s="57"/>
      <c r="M309" s="38"/>
      <c r="N309" s="39"/>
    </row>
    <row r="310" spans="1:14" ht="18" customHeight="1">
      <c r="A310" s="30" t="s">
        <v>66</v>
      </c>
      <c r="B310" s="61">
        <f>SUM(B311+B320)</f>
        <v>26382.1685</v>
      </c>
      <c r="C310" s="61"/>
      <c r="D310" s="61">
        <v>1305.6694</v>
      </c>
      <c r="E310" s="61">
        <f>SUM(E311+E320)</f>
        <v>1003.6754</v>
      </c>
      <c r="F310" s="61">
        <f>SUM(F311+F320)</f>
        <v>9821.5755000000008</v>
      </c>
      <c r="G310" s="61">
        <f>SUM(G311+G320)</f>
        <v>9807.093499999999</v>
      </c>
      <c r="H310" s="61">
        <f>SUM(H311+H320)</f>
        <v>1761.5282</v>
      </c>
      <c r="I310" s="61">
        <f>SUM(I311+I320)</f>
        <v>140.1157</v>
      </c>
      <c r="J310" s="55">
        <v>169.0557</v>
      </c>
      <c r="K310" s="61">
        <f>SUM(K311+K320)</f>
        <v>1387.3389999999999</v>
      </c>
      <c r="L310" s="55">
        <v>986.11609999999996</v>
      </c>
      <c r="M310" s="54"/>
      <c r="N310" s="30" t="s">
        <v>67</v>
      </c>
    </row>
    <row r="311" spans="1:14" ht="18" customHeight="1">
      <c r="A311" s="35" t="s">
        <v>19</v>
      </c>
      <c r="B311" s="55">
        <v>12399.647900000002</v>
      </c>
      <c r="C311" s="55"/>
      <c r="D311" s="61">
        <v>108.81780000000001</v>
      </c>
      <c r="E311" s="55">
        <v>871.56219999999996</v>
      </c>
      <c r="F311" s="55">
        <v>6710.6952000000001</v>
      </c>
      <c r="G311" s="55">
        <v>616.34990000000005</v>
      </c>
      <c r="H311" s="55">
        <v>1665.6014</v>
      </c>
      <c r="I311" s="55">
        <v>69.341700000000003</v>
      </c>
      <c r="J311" s="55">
        <v>169.0557</v>
      </c>
      <c r="K311" s="55">
        <v>1202.1079</v>
      </c>
      <c r="L311" s="55">
        <v>986.11609999999996</v>
      </c>
      <c r="M311" s="5"/>
      <c r="N311" s="36" t="s">
        <v>20</v>
      </c>
    </row>
    <row r="312" spans="1:14" ht="18" customHeight="1">
      <c r="A312" s="37" t="s">
        <v>21</v>
      </c>
      <c r="B312" s="57">
        <v>8380.6478999999999</v>
      </c>
      <c r="C312" s="57"/>
      <c r="D312" s="62">
        <v>108.81780000000001</v>
      </c>
      <c r="E312" s="57">
        <v>555.82799999999997</v>
      </c>
      <c r="F312" s="57">
        <v>6016.174500000001</v>
      </c>
      <c r="G312" s="57">
        <v>179.64009999999999</v>
      </c>
      <c r="H312" s="57" t="s">
        <v>77</v>
      </c>
      <c r="I312" s="57">
        <v>69.341700000000003</v>
      </c>
      <c r="J312" s="57">
        <v>169.0557</v>
      </c>
      <c r="K312" s="57">
        <v>1202.1079</v>
      </c>
      <c r="L312" s="57">
        <v>79.682199999999995</v>
      </c>
      <c r="M312" s="38"/>
      <c r="N312" s="39" t="s">
        <v>84</v>
      </c>
    </row>
    <row r="313" spans="1:14" ht="18" customHeight="1">
      <c r="A313" s="37" t="s">
        <v>23</v>
      </c>
      <c r="B313" s="57">
        <v>4019</v>
      </c>
      <c r="C313" s="57"/>
      <c r="D313" s="62" t="s">
        <v>77</v>
      </c>
      <c r="E313" s="57">
        <v>315.73419999999999</v>
      </c>
      <c r="F313" s="57">
        <v>694.52070000000003</v>
      </c>
      <c r="G313" s="57">
        <v>436.70979999999997</v>
      </c>
      <c r="H313" s="57">
        <v>1665.6014</v>
      </c>
      <c r="I313" s="57" t="s">
        <v>77</v>
      </c>
      <c r="J313" s="57" t="s">
        <v>77</v>
      </c>
      <c r="K313" s="57" t="s">
        <v>77</v>
      </c>
      <c r="L313" s="57">
        <v>906.43389999999999</v>
      </c>
      <c r="M313" s="14"/>
      <c r="N313" s="39" t="s">
        <v>85</v>
      </c>
    </row>
    <row r="314" spans="1:14" ht="18" customHeight="1">
      <c r="A314" s="37" t="s">
        <v>24</v>
      </c>
      <c r="B314" s="57">
        <v>2621.3890999999994</v>
      </c>
      <c r="C314" s="57"/>
      <c r="D314" s="62">
        <v>108.81780000000001</v>
      </c>
      <c r="E314" s="57">
        <v>414.72329999999999</v>
      </c>
      <c r="F314" s="57">
        <v>336.35</v>
      </c>
      <c r="G314" s="57">
        <v>179.64009999999999</v>
      </c>
      <c r="H314" s="57">
        <v>61.670400000000001</v>
      </c>
      <c r="I314" s="57">
        <v>69.341700000000003</v>
      </c>
      <c r="J314" s="57">
        <v>169.0557</v>
      </c>
      <c r="K314" s="57">
        <v>1202.1079</v>
      </c>
      <c r="L314" s="57">
        <v>79.682199999999995</v>
      </c>
      <c r="M314" s="38"/>
      <c r="N314" s="39" t="s">
        <v>25</v>
      </c>
    </row>
    <row r="315" spans="1:14" ht="18" customHeight="1">
      <c r="A315" s="37" t="s">
        <v>21</v>
      </c>
      <c r="B315" s="57">
        <v>2559.7186999999994</v>
      </c>
      <c r="C315" s="57"/>
      <c r="D315" s="62">
        <v>108.81780000000001</v>
      </c>
      <c r="E315" s="57">
        <v>414.72329999999999</v>
      </c>
      <c r="F315" s="57">
        <v>336.35</v>
      </c>
      <c r="G315" s="57">
        <v>179.64009999999999</v>
      </c>
      <c r="H315" s="57" t="s">
        <v>77</v>
      </c>
      <c r="I315" s="57">
        <v>69.341700000000003</v>
      </c>
      <c r="J315" s="57">
        <v>169.0557</v>
      </c>
      <c r="K315" s="57">
        <v>1202.1079</v>
      </c>
      <c r="L315" s="57">
        <v>79.682199999999995</v>
      </c>
      <c r="M315" s="38"/>
      <c r="N315" s="39" t="s">
        <v>84</v>
      </c>
    </row>
    <row r="316" spans="1:14" ht="18" customHeight="1">
      <c r="A316" s="37" t="s">
        <v>23</v>
      </c>
      <c r="B316" s="57">
        <v>61.670400000000001</v>
      </c>
      <c r="C316" s="57"/>
      <c r="D316" s="62" t="s">
        <v>77</v>
      </c>
      <c r="E316" s="57" t="s">
        <v>77</v>
      </c>
      <c r="F316" s="57" t="s">
        <v>77</v>
      </c>
      <c r="G316" s="57" t="s">
        <v>77</v>
      </c>
      <c r="H316" s="57">
        <v>61.670400000000001</v>
      </c>
      <c r="I316" s="57" t="s">
        <v>77</v>
      </c>
      <c r="J316" s="57" t="s">
        <v>77</v>
      </c>
      <c r="K316" s="57" t="s">
        <v>77</v>
      </c>
      <c r="L316" s="57" t="s">
        <v>77</v>
      </c>
      <c r="M316" s="38"/>
      <c r="N316" s="39" t="s">
        <v>85</v>
      </c>
    </row>
    <row r="317" spans="1:14" ht="18" customHeight="1">
      <c r="A317" s="37" t="s">
        <v>26</v>
      </c>
      <c r="B317" s="57">
        <v>9778.2588000000014</v>
      </c>
      <c r="C317" s="57"/>
      <c r="D317" s="62" t="s">
        <v>77</v>
      </c>
      <c r="E317" s="57">
        <v>456.83889999999997</v>
      </c>
      <c r="F317" s="57">
        <v>6374.3452000000007</v>
      </c>
      <c r="G317" s="57">
        <v>436.70979999999997</v>
      </c>
      <c r="H317" s="57">
        <v>1603.931</v>
      </c>
      <c r="I317" s="57" t="s">
        <v>77</v>
      </c>
      <c r="J317" s="57" t="s">
        <v>77</v>
      </c>
      <c r="K317" s="57" t="s">
        <v>77</v>
      </c>
      <c r="L317" s="57">
        <v>906.43389999999999</v>
      </c>
      <c r="M317" s="14"/>
      <c r="N317" s="39" t="s">
        <v>27</v>
      </c>
    </row>
    <row r="318" spans="1:14" ht="18" customHeight="1">
      <c r="A318" s="37" t="s">
        <v>21</v>
      </c>
      <c r="B318" s="57">
        <v>5820.9292000000005</v>
      </c>
      <c r="C318" s="57"/>
      <c r="D318" s="62" t="s">
        <v>77</v>
      </c>
      <c r="E318" s="57">
        <v>141.10470000000001</v>
      </c>
      <c r="F318" s="57">
        <v>5679.8245000000006</v>
      </c>
      <c r="G318" s="57" t="s">
        <v>77</v>
      </c>
      <c r="H318" s="57" t="s">
        <v>77</v>
      </c>
      <c r="I318" s="57" t="s">
        <v>77</v>
      </c>
      <c r="J318" s="57" t="s">
        <v>77</v>
      </c>
      <c r="K318" s="57" t="s">
        <v>77</v>
      </c>
      <c r="L318" s="57" t="s">
        <v>77</v>
      </c>
      <c r="M318" s="38"/>
      <c r="N318" s="39" t="s">
        <v>84</v>
      </c>
    </row>
    <row r="319" spans="1:14" ht="18" customHeight="1">
      <c r="A319" s="37" t="s">
        <v>23</v>
      </c>
      <c r="B319" s="57">
        <v>3957.3296</v>
      </c>
      <c r="C319" s="57"/>
      <c r="D319" s="62" t="s">
        <v>77</v>
      </c>
      <c r="E319" s="57">
        <v>315.73419999999999</v>
      </c>
      <c r="F319" s="57">
        <v>694.52070000000003</v>
      </c>
      <c r="G319" s="57">
        <v>436.70979999999997</v>
      </c>
      <c r="H319" s="57">
        <v>1603.931</v>
      </c>
      <c r="I319" s="57" t="s">
        <v>77</v>
      </c>
      <c r="J319" s="57" t="s">
        <v>77</v>
      </c>
      <c r="K319" s="57" t="s">
        <v>77</v>
      </c>
      <c r="L319" s="57">
        <v>906.43389999999999</v>
      </c>
      <c r="M319" s="14"/>
      <c r="N319" s="39" t="s">
        <v>85</v>
      </c>
    </row>
    <row r="320" spans="1:14" ht="18" customHeight="1">
      <c r="A320" s="40" t="s">
        <v>28</v>
      </c>
      <c r="B320" s="55">
        <v>13982.5206</v>
      </c>
      <c r="C320" s="55"/>
      <c r="D320" s="61">
        <v>1196.8516</v>
      </c>
      <c r="E320" s="55">
        <v>132.11320000000001</v>
      </c>
      <c r="F320" s="55">
        <v>3110.8803000000003</v>
      </c>
      <c r="G320" s="55">
        <v>9190.7435999999998</v>
      </c>
      <c r="H320" s="55">
        <v>95.9268</v>
      </c>
      <c r="I320" s="55">
        <v>70.774000000000001</v>
      </c>
      <c r="J320" s="55" t="s">
        <v>77</v>
      </c>
      <c r="K320" s="55">
        <v>185.2311</v>
      </c>
      <c r="L320" s="55" t="s">
        <v>77</v>
      </c>
      <c r="M320" s="7"/>
      <c r="N320" s="36" t="s">
        <v>29</v>
      </c>
    </row>
    <row r="321" spans="1:14" ht="18" customHeight="1">
      <c r="A321" s="37" t="s">
        <v>21</v>
      </c>
      <c r="B321" s="57">
        <v>13982.5206</v>
      </c>
      <c r="C321" s="57"/>
      <c r="D321" s="62">
        <v>1196.8516</v>
      </c>
      <c r="E321" s="57">
        <v>132.11320000000001</v>
      </c>
      <c r="F321" s="57">
        <v>3110.8803000000003</v>
      </c>
      <c r="G321" s="57">
        <v>9190.7435999999998</v>
      </c>
      <c r="H321" s="57">
        <v>95.9268</v>
      </c>
      <c r="I321" s="57">
        <v>70.774000000000001</v>
      </c>
      <c r="J321" s="57" t="s">
        <v>77</v>
      </c>
      <c r="K321" s="57">
        <v>185.2311</v>
      </c>
      <c r="L321" s="57" t="s">
        <v>77</v>
      </c>
      <c r="M321" s="38"/>
      <c r="N321" s="39" t="s">
        <v>22</v>
      </c>
    </row>
    <row r="322" spans="1:14" ht="18" customHeight="1">
      <c r="A322" s="37" t="s">
        <v>30</v>
      </c>
      <c r="B322" s="57">
        <v>4714.4588000000003</v>
      </c>
      <c r="C322" s="57"/>
      <c r="D322" s="62">
        <v>1196.8516</v>
      </c>
      <c r="E322" s="57" t="s">
        <v>77</v>
      </c>
      <c r="F322" s="57">
        <v>237.39330000000001</v>
      </c>
      <c r="G322" s="57">
        <v>3113.5130999999997</v>
      </c>
      <c r="H322" s="57">
        <v>95.9268</v>
      </c>
      <c r="I322" s="57">
        <v>70.774000000000001</v>
      </c>
      <c r="J322" s="57" t="s">
        <v>77</v>
      </c>
      <c r="K322" s="57" t="s">
        <v>77</v>
      </c>
      <c r="L322" s="57" t="s">
        <v>77</v>
      </c>
      <c r="M322" s="38"/>
      <c r="N322" s="39" t="s">
        <v>31</v>
      </c>
    </row>
    <row r="323" spans="1:14" ht="18" customHeight="1">
      <c r="A323" s="37" t="s">
        <v>32</v>
      </c>
      <c r="B323" s="57">
        <v>9268.0617999999995</v>
      </c>
      <c r="C323" s="57"/>
      <c r="D323" s="62" t="s">
        <v>77</v>
      </c>
      <c r="E323" s="57">
        <v>132.11320000000001</v>
      </c>
      <c r="F323" s="57">
        <v>2873.4870000000001</v>
      </c>
      <c r="G323" s="57">
        <v>6077.2304999999997</v>
      </c>
      <c r="H323" s="57" t="s">
        <v>77</v>
      </c>
      <c r="I323" s="57" t="s">
        <v>77</v>
      </c>
      <c r="J323" s="57" t="s">
        <v>77</v>
      </c>
      <c r="K323" s="57">
        <v>185.2311</v>
      </c>
      <c r="L323" s="57" t="s">
        <v>77</v>
      </c>
      <c r="M323" s="38"/>
      <c r="N323" s="39" t="s">
        <v>33</v>
      </c>
    </row>
    <row r="324" spans="1:14" ht="18" customHeight="1">
      <c r="A324" s="48" t="s">
        <v>21</v>
      </c>
      <c r="B324" s="63">
        <v>9268.0617999999995</v>
      </c>
      <c r="C324" s="63"/>
      <c r="D324" s="65" t="s">
        <v>77</v>
      </c>
      <c r="E324" s="63">
        <v>132.11320000000001</v>
      </c>
      <c r="F324" s="63">
        <v>2873.4870000000001</v>
      </c>
      <c r="G324" s="63">
        <v>6077.2304999999997</v>
      </c>
      <c r="H324" s="63" t="s">
        <v>77</v>
      </c>
      <c r="I324" s="63" t="s">
        <v>77</v>
      </c>
      <c r="J324" s="63" t="s">
        <v>77</v>
      </c>
      <c r="K324" s="63">
        <v>185.2311</v>
      </c>
      <c r="L324" s="63" t="s">
        <v>77</v>
      </c>
      <c r="M324" s="49"/>
      <c r="N324" s="50" t="s">
        <v>22</v>
      </c>
    </row>
    <row r="325" spans="1:14" ht="18" customHeight="1">
      <c r="A325" s="37"/>
      <c r="B325" s="57"/>
      <c r="C325" s="57"/>
      <c r="D325" s="62"/>
      <c r="E325" s="57"/>
      <c r="F325" s="57"/>
      <c r="G325" s="57"/>
      <c r="H325" s="57"/>
      <c r="I325" s="57"/>
      <c r="J325" s="57"/>
      <c r="K325" s="57"/>
      <c r="L325" s="57"/>
      <c r="M325" s="38"/>
      <c r="N325" s="39"/>
    </row>
    <row r="326" spans="1:14" ht="18" customHeight="1">
      <c r="A326" s="37"/>
      <c r="B326" s="57"/>
      <c r="C326" s="57"/>
      <c r="D326" s="62"/>
      <c r="E326" s="57"/>
      <c r="F326" s="57"/>
      <c r="G326" s="57"/>
      <c r="H326" s="57"/>
      <c r="I326" s="57"/>
      <c r="J326" s="57"/>
      <c r="K326" s="57"/>
      <c r="L326" s="57"/>
      <c r="M326" s="38"/>
      <c r="N326" s="39"/>
    </row>
    <row r="327" spans="1:14" ht="18" customHeight="1">
      <c r="A327" s="37"/>
      <c r="B327" s="57"/>
      <c r="C327" s="57"/>
      <c r="D327" s="62"/>
      <c r="E327" s="57"/>
      <c r="F327" s="57"/>
      <c r="G327" s="57"/>
      <c r="H327" s="57"/>
      <c r="I327" s="57"/>
      <c r="J327" s="57"/>
      <c r="K327" s="57"/>
      <c r="L327" s="57"/>
      <c r="M327" s="38"/>
      <c r="N327" s="39"/>
    </row>
    <row r="328" spans="1:14" ht="18" customHeight="1">
      <c r="A328" s="37"/>
      <c r="B328" s="57"/>
      <c r="C328" s="57"/>
      <c r="D328" s="62"/>
      <c r="E328" s="57"/>
      <c r="F328" s="57"/>
      <c r="G328" s="57"/>
      <c r="H328" s="57"/>
      <c r="I328" s="57"/>
      <c r="J328" s="57"/>
      <c r="K328" s="57"/>
      <c r="L328" s="57"/>
      <c r="M328" s="38"/>
      <c r="N328" s="39"/>
    </row>
    <row r="329" spans="1:14" ht="18" customHeight="1">
      <c r="A329" s="37"/>
      <c r="B329" s="57"/>
      <c r="C329" s="57"/>
      <c r="D329" s="62"/>
      <c r="E329" s="57"/>
      <c r="F329" s="57"/>
      <c r="G329" s="57"/>
      <c r="H329" s="57"/>
      <c r="I329" s="57"/>
      <c r="J329" s="57"/>
      <c r="K329" s="57"/>
      <c r="L329" s="57"/>
      <c r="M329" s="38"/>
      <c r="N329" s="39"/>
    </row>
    <row r="330" spans="1:14" ht="18" customHeight="1">
      <c r="A330" s="37"/>
      <c r="B330" s="57"/>
      <c r="C330" s="57"/>
      <c r="D330" s="62"/>
      <c r="E330" s="57"/>
      <c r="F330" s="57"/>
      <c r="G330" s="57"/>
      <c r="H330" s="57"/>
      <c r="I330" s="57"/>
      <c r="J330" s="57"/>
      <c r="K330" s="57"/>
      <c r="L330" s="57"/>
      <c r="M330" s="38"/>
      <c r="N330" s="39"/>
    </row>
    <row r="331" spans="1:14" ht="18" customHeight="1">
      <c r="A331" s="30" t="s">
        <v>68</v>
      </c>
      <c r="B331" s="61">
        <f>SUM(B332+B341)</f>
        <v>12110.1507</v>
      </c>
      <c r="C331" s="61"/>
      <c r="D331" s="61">
        <v>507.7962</v>
      </c>
      <c r="E331" s="61">
        <f>SUM(E332+E341)</f>
        <v>2230.0711000000001</v>
      </c>
      <c r="F331" s="61">
        <f>SUM(F332+F341)</f>
        <v>4831.5216</v>
      </c>
      <c r="G331" s="61">
        <f>SUM(G332+G341)</f>
        <v>1977.2263000000003</v>
      </c>
      <c r="H331" s="61">
        <f>SUM(H332+H341)</f>
        <v>1517.4050999999999</v>
      </c>
      <c r="I331" s="61">
        <f>SUM(I332+I341)</f>
        <v>617.11169999999993</v>
      </c>
      <c r="J331" s="61">
        <v>429</v>
      </c>
      <c r="K331" s="55" t="s">
        <v>77</v>
      </c>
      <c r="L331" s="55" t="s">
        <v>77</v>
      </c>
      <c r="M331" s="44"/>
      <c r="N331" s="30" t="s">
        <v>69</v>
      </c>
    </row>
    <row r="332" spans="1:14" ht="18" customHeight="1">
      <c r="A332" s="35" t="s">
        <v>19</v>
      </c>
      <c r="B332" s="55">
        <v>4873.9320000000007</v>
      </c>
      <c r="C332" s="55"/>
      <c r="D332" s="61">
        <v>343.99760000000003</v>
      </c>
      <c r="E332" s="55">
        <v>1327.7306000000001</v>
      </c>
      <c r="F332" s="55">
        <v>2256.2172</v>
      </c>
      <c r="G332" s="55">
        <v>198.32740000000001</v>
      </c>
      <c r="H332" s="55">
        <v>615.86189999999999</v>
      </c>
      <c r="I332" s="55">
        <v>131.79730000000001</v>
      </c>
      <c r="J332" s="55" t="s">
        <v>77</v>
      </c>
      <c r="K332" s="55" t="s">
        <v>77</v>
      </c>
      <c r="L332" s="55" t="s">
        <v>77</v>
      </c>
      <c r="M332" s="5"/>
      <c r="N332" s="36" t="s">
        <v>20</v>
      </c>
    </row>
    <row r="333" spans="1:14" ht="18" customHeight="1">
      <c r="A333" s="37" t="s">
        <v>21</v>
      </c>
      <c r="B333" s="57">
        <v>2644.4776999999999</v>
      </c>
      <c r="C333" s="57"/>
      <c r="D333" s="62">
        <v>183.86160000000001</v>
      </c>
      <c r="E333" s="57">
        <v>240.5849</v>
      </c>
      <c r="F333" s="57">
        <v>1405.8418999999999</v>
      </c>
      <c r="G333" s="57">
        <v>198.32740000000001</v>
      </c>
      <c r="H333" s="57">
        <v>615.86189999999999</v>
      </c>
      <c r="I333" s="57" t="s">
        <v>77</v>
      </c>
      <c r="J333" s="57" t="s">
        <v>77</v>
      </c>
      <c r="K333" s="57" t="s">
        <v>77</v>
      </c>
      <c r="L333" s="57" t="s">
        <v>77</v>
      </c>
      <c r="M333" s="38"/>
      <c r="N333" s="39" t="s">
        <v>84</v>
      </c>
    </row>
    <row r="334" spans="1:14" ht="18" customHeight="1">
      <c r="A334" s="37" t="s">
        <v>23</v>
      </c>
      <c r="B334" s="57">
        <v>2229.4542999999999</v>
      </c>
      <c r="C334" s="57"/>
      <c r="D334" s="62">
        <v>160.136</v>
      </c>
      <c r="E334" s="57">
        <v>1087.1457</v>
      </c>
      <c r="F334" s="57">
        <v>850.37529999999992</v>
      </c>
      <c r="G334" s="57" t="s">
        <v>77</v>
      </c>
      <c r="H334" s="57" t="s">
        <v>77</v>
      </c>
      <c r="I334" s="57">
        <v>131.79730000000001</v>
      </c>
      <c r="J334" s="57" t="s">
        <v>77</v>
      </c>
      <c r="K334" s="57" t="s">
        <v>77</v>
      </c>
      <c r="L334" s="57" t="s">
        <v>77</v>
      </c>
      <c r="M334" s="14"/>
      <c r="N334" s="39" t="s">
        <v>85</v>
      </c>
    </row>
    <row r="335" spans="1:14" ht="18" customHeight="1">
      <c r="A335" s="37" t="s">
        <v>24</v>
      </c>
      <c r="B335" s="57">
        <v>3216.0767000000001</v>
      </c>
      <c r="C335" s="57"/>
      <c r="D335" s="62">
        <v>343.99760000000003</v>
      </c>
      <c r="E335" s="57" t="s">
        <v>77</v>
      </c>
      <c r="F335" s="57">
        <v>2256.2172</v>
      </c>
      <c r="G335" s="57" t="s">
        <v>77</v>
      </c>
      <c r="H335" s="57">
        <v>615.86189999999999</v>
      </c>
      <c r="I335" s="57" t="s">
        <v>77</v>
      </c>
      <c r="J335" s="57" t="s">
        <v>77</v>
      </c>
      <c r="K335" s="57" t="s">
        <v>77</v>
      </c>
      <c r="L335" s="57" t="s">
        <v>77</v>
      </c>
      <c r="M335" s="38"/>
      <c r="N335" s="39" t="s">
        <v>25</v>
      </c>
    </row>
    <row r="336" spans="1:14" ht="18" customHeight="1">
      <c r="A336" s="37" t="s">
        <v>21</v>
      </c>
      <c r="B336" s="57">
        <v>2205.5654</v>
      </c>
      <c r="C336" s="57"/>
      <c r="D336" s="62">
        <v>183.86160000000001</v>
      </c>
      <c r="E336" s="57" t="s">
        <v>77</v>
      </c>
      <c r="F336" s="57">
        <v>1405.8418999999999</v>
      </c>
      <c r="G336" s="57" t="s">
        <v>77</v>
      </c>
      <c r="H336" s="57">
        <v>615.86189999999999</v>
      </c>
      <c r="I336" s="57" t="s">
        <v>77</v>
      </c>
      <c r="J336" s="57" t="s">
        <v>77</v>
      </c>
      <c r="K336" s="57" t="s">
        <v>77</v>
      </c>
      <c r="L336" s="57" t="s">
        <v>77</v>
      </c>
      <c r="M336" s="38"/>
      <c r="N336" s="39" t="s">
        <v>84</v>
      </c>
    </row>
    <row r="337" spans="1:14" ht="18" customHeight="1">
      <c r="A337" s="37" t="s">
        <v>23</v>
      </c>
      <c r="B337" s="57">
        <v>1010.5113</v>
      </c>
      <c r="C337" s="57"/>
      <c r="D337" s="62">
        <v>160.136</v>
      </c>
      <c r="E337" s="57" t="s">
        <v>77</v>
      </c>
      <c r="F337" s="57">
        <v>850.37529999999992</v>
      </c>
      <c r="G337" s="57" t="s">
        <v>77</v>
      </c>
      <c r="H337" s="57" t="s">
        <v>77</v>
      </c>
      <c r="I337" s="57" t="s">
        <v>77</v>
      </c>
      <c r="J337" s="57" t="s">
        <v>77</v>
      </c>
      <c r="K337" s="57" t="s">
        <v>77</v>
      </c>
      <c r="L337" s="57" t="s">
        <v>77</v>
      </c>
      <c r="M337" s="38"/>
      <c r="N337" s="39" t="s">
        <v>85</v>
      </c>
    </row>
    <row r="338" spans="1:14" ht="18" customHeight="1">
      <c r="A338" s="37" t="s">
        <v>26</v>
      </c>
      <c r="B338" s="57">
        <v>1657.8553000000002</v>
      </c>
      <c r="C338" s="57"/>
      <c r="D338" s="62" t="s">
        <v>77</v>
      </c>
      <c r="E338" s="57">
        <v>1327.7306000000001</v>
      </c>
      <c r="F338" s="57" t="s">
        <v>77</v>
      </c>
      <c r="G338" s="57">
        <v>198.32740000000001</v>
      </c>
      <c r="H338" s="57" t="s">
        <v>77</v>
      </c>
      <c r="I338" s="57">
        <v>131.79730000000001</v>
      </c>
      <c r="J338" s="57" t="s">
        <v>77</v>
      </c>
      <c r="K338" s="57" t="s">
        <v>77</v>
      </c>
      <c r="L338" s="57" t="s">
        <v>77</v>
      </c>
      <c r="M338" s="14"/>
      <c r="N338" s="39" t="s">
        <v>27</v>
      </c>
    </row>
    <row r="339" spans="1:14" ht="18" customHeight="1">
      <c r="A339" s="37" t="s">
        <v>21</v>
      </c>
      <c r="B339" s="57">
        <v>438.91230000000002</v>
      </c>
      <c r="C339" s="57"/>
      <c r="D339" s="62" t="s">
        <v>77</v>
      </c>
      <c r="E339" s="57">
        <v>240.5849</v>
      </c>
      <c r="F339" s="57" t="s">
        <v>77</v>
      </c>
      <c r="G339" s="57">
        <v>198.32740000000001</v>
      </c>
      <c r="H339" s="57" t="s">
        <v>77</v>
      </c>
      <c r="I339" s="57" t="s">
        <v>77</v>
      </c>
      <c r="J339" s="57" t="s">
        <v>77</v>
      </c>
      <c r="K339" s="57" t="s">
        <v>77</v>
      </c>
      <c r="L339" s="57" t="s">
        <v>77</v>
      </c>
      <c r="M339" s="38"/>
      <c r="N339" s="39" t="s">
        <v>84</v>
      </c>
    </row>
    <row r="340" spans="1:14" ht="18" customHeight="1">
      <c r="A340" s="37" t="s">
        <v>23</v>
      </c>
      <c r="B340" s="57">
        <v>1218.943</v>
      </c>
      <c r="C340" s="57"/>
      <c r="D340" s="62" t="s">
        <v>77</v>
      </c>
      <c r="E340" s="57">
        <v>1087.1457</v>
      </c>
      <c r="F340" s="57" t="s">
        <v>77</v>
      </c>
      <c r="G340" s="57" t="s">
        <v>77</v>
      </c>
      <c r="H340" s="57" t="s">
        <v>77</v>
      </c>
      <c r="I340" s="57">
        <v>131.79730000000001</v>
      </c>
      <c r="J340" s="57" t="s">
        <v>77</v>
      </c>
      <c r="K340" s="57" t="s">
        <v>77</v>
      </c>
      <c r="L340" s="57" t="s">
        <v>77</v>
      </c>
      <c r="M340" s="14"/>
      <c r="N340" s="39" t="s">
        <v>85</v>
      </c>
    </row>
    <row r="341" spans="1:14" ht="18" customHeight="1">
      <c r="A341" s="40" t="s">
        <v>28</v>
      </c>
      <c r="B341" s="55">
        <v>7236.2186999999994</v>
      </c>
      <c r="C341" s="55"/>
      <c r="D341" s="61">
        <v>163.79859999999999</v>
      </c>
      <c r="E341" s="55">
        <v>902.34050000000002</v>
      </c>
      <c r="F341" s="55">
        <v>2575.3044</v>
      </c>
      <c r="G341" s="55">
        <v>1778.8989000000001</v>
      </c>
      <c r="H341" s="55">
        <v>901.54319999999996</v>
      </c>
      <c r="I341" s="55">
        <v>485.31439999999998</v>
      </c>
      <c r="J341" s="55">
        <v>429.01870000000002</v>
      </c>
      <c r="K341" s="55" t="s">
        <v>77</v>
      </c>
      <c r="L341" s="55" t="s">
        <v>77</v>
      </c>
      <c r="M341" s="7"/>
      <c r="N341" s="36" t="s">
        <v>29</v>
      </c>
    </row>
    <row r="342" spans="1:14" ht="18" customHeight="1">
      <c r="A342" s="37" t="s">
        <v>21</v>
      </c>
      <c r="B342" s="57">
        <v>6333.878200000001</v>
      </c>
      <c r="C342" s="57"/>
      <c r="D342" s="62">
        <v>163.79859999999999</v>
      </c>
      <c r="E342" s="57" t="s">
        <v>77</v>
      </c>
      <c r="F342" s="57">
        <v>2575.3044</v>
      </c>
      <c r="G342" s="57">
        <v>1778.8989000000001</v>
      </c>
      <c r="H342" s="57">
        <v>901.54319999999996</v>
      </c>
      <c r="I342" s="57">
        <v>485.31439999999998</v>
      </c>
      <c r="J342" s="57">
        <v>429.01870000000002</v>
      </c>
      <c r="K342" s="57" t="s">
        <v>77</v>
      </c>
      <c r="L342" s="57" t="s">
        <v>77</v>
      </c>
      <c r="M342" s="38"/>
      <c r="N342" s="39" t="s">
        <v>84</v>
      </c>
    </row>
    <row r="343" spans="1:14" ht="18" customHeight="1">
      <c r="A343" s="37" t="s">
        <v>23</v>
      </c>
      <c r="B343" s="57">
        <v>902.34050000000002</v>
      </c>
      <c r="C343" s="57"/>
      <c r="D343" s="62" t="s">
        <v>77</v>
      </c>
      <c r="E343" s="57">
        <v>902.34050000000002</v>
      </c>
      <c r="F343" s="57" t="s">
        <v>77</v>
      </c>
      <c r="G343" s="57" t="s">
        <v>77</v>
      </c>
      <c r="H343" s="57" t="s">
        <v>77</v>
      </c>
      <c r="I343" s="57" t="s">
        <v>77</v>
      </c>
      <c r="J343" s="57" t="s">
        <v>77</v>
      </c>
      <c r="K343" s="57" t="s">
        <v>77</v>
      </c>
      <c r="L343" s="57" t="s">
        <v>77</v>
      </c>
      <c r="M343" s="38"/>
      <c r="N343" s="39" t="s">
        <v>85</v>
      </c>
    </row>
    <row r="344" spans="1:14" ht="18" customHeight="1">
      <c r="A344" s="37" t="s">
        <v>30</v>
      </c>
      <c r="B344" s="57">
        <v>4912.7314000000006</v>
      </c>
      <c r="C344" s="57"/>
      <c r="D344" s="62" t="s">
        <v>77</v>
      </c>
      <c r="E344" s="57" t="s">
        <v>77</v>
      </c>
      <c r="F344" s="57">
        <v>1317.9562000000001</v>
      </c>
      <c r="G344" s="57">
        <v>1778.8989000000001</v>
      </c>
      <c r="H344" s="57">
        <v>901.54319999999996</v>
      </c>
      <c r="I344" s="57">
        <v>485.31439999999998</v>
      </c>
      <c r="J344" s="57">
        <v>429.01870000000002</v>
      </c>
      <c r="K344" s="57" t="s">
        <v>77</v>
      </c>
      <c r="L344" s="57" t="s">
        <v>77</v>
      </c>
      <c r="M344" s="38"/>
      <c r="N344" s="39" t="s">
        <v>31</v>
      </c>
    </row>
    <row r="345" spans="1:14" ht="18" customHeight="1">
      <c r="A345" s="37" t="s">
        <v>32</v>
      </c>
      <c r="B345" s="57">
        <v>1257.3481999999999</v>
      </c>
      <c r="C345" s="57"/>
      <c r="D345" s="62" t="s">
        <v>77</v>
      </c>
      <c r="E345" s="57" t="s">
        <v>77</v>
      </c>
      <c r="F345" s="57">
        <v>1257.3481999999999</v>
      </c>
      <c r="G345" s="57" t="s">
        <v>77</v>
      </c>
      <c r="H345" s="57" t="s">
        <v>77</v>
      </c>
      <c r="I345" s="57" t="s">
        <v>77</v>
      </c>
      <c r="J345" s="57" t="s">
        <v>77</v>
      </c>
      <c r="K345" s="57" t="s">
        <v>77</v>
      </c>
      <c r="L345" s="57" t="s">
        <v>77</v>
      </c>
      <c r="M345" s="38"/>
      <c r="N345" s="39" t="s">
        <v>33</v>
      </c>
    </row>
    <row r="346" spans="1:14" ht="18" customHeight="1">
      <c r="A346" s="37" t="s">
        <v>21</v>
      </c>
      <c r="B346" s="57">
        <v>1257.3481999999999</v>
      </c>
      <c r="C346" s="57"/>
      <c r="D346" s="62" t="s">
        <v>77</v>
      </c>
      <c r="E346" s="57" t="s">
        <v>77</v>
      </c>
      <c r="F346" s="57">
        <v>1257.3481999999999</v>
      </c>
      <c r="G346" s="57" t="s">
        <v>77</v>
      </c>
      <c r="H346" s="57" t="s">
        <v>77</v>
      </c>
      <c r="I346" s="57" t="s">
        <v>77</v>
      </c>
      <c r="J346" s="57" t="s">
        <v>77</v>
      </c>
      <c r="K346" s="57" t="s">
        <v>77</v>
      </c>
      <c r="L346" s="57" t="s">
        <v>77</v>
      </c>
      <c r="M346" s="38"/>
      <c r="N346" s="39" t="s">
        <v>84</v>
      </c>
    </row>
    <row r="347" spans="1:14" ht="18" customHeight="1">
      <c r="A347" s="37" t="s">
        <v>78</v>
      </c>
      <c r="B347" s="57">
        <v>1066.1391000000001</v>
      </c>
      <c r="C347" s="57"/>
      <c r="D347" s="62">
        <v>163.79859999999999</v>
      </c>
      <c r="E347" s="57">
        <v>902.34050000000002</v>
      </c>
      <c r="F347" s="57" t="s">
        <v>77</v>
      </c>
      <c r="G347" s="57" t="s">
        <v>77</v>
      </c>
      <c r="H347" s="57" t="s">
        <v>77</v>
      </c>
      <c r="I347" s="57" t="s">
        <v>77</v>
      </c>
      <c r="J347" s="57" t="s">
        <v>77</v>
      </c>
      <c r="K347" s="57" t="s">
        <v>77</v>
      </c>
      <c r="L347" s="57" t="s">
        <v>77</v>
      </c>
      <c r="M347" s="38"/>
      <c r="N347" s="39" t="s">
        <v>79</v>
      </c>
    </row>
    <row r="348" spans="1:14" ht="18" customHeight="1">
      <c r="A348" s="37" t="s">
        <v>21</v>
      </c>
      <c r="B348" s="57">
        <v>163.79859999999999</v>
      </c>
      <c r="C348" s="57"/>
      <c r="D348" s="62">
        <v>163.79859999999999</v>
      </c>
      <c r="E348" s="57" t="s">
        <v>77</v>
      </c>
      <c r="F348" s="57" t="s">
        <v>77</v>
      </c>
      <c r="G348" s="57" t="s">
        <v>77</v>
      </c>
      <c r="H348" s="57" t="s">
        <v>77</v>
      </c>
      <c r="I348" s="57" t="s">
        <v>77</v>
      </c>
      <c r="J348" s="57" t="s">
        <v>77</v>
      </c>
      <c r="K348" s="57" t="s">
        <v>77</v>
      </c>
      <c r="L348" s="57" t="s">
        <v>77</v>
      </c>
      <c r="M348" s="38"/>
      <c r="N348" s="39" t="s">
        <v>84</v>
      </c>
    </row>
    <row r="349" spans="1:14" ht="18" customHeight="1">
      <c r="A349" s="48" t="s">
        <v>23</v>
      </c>
      <c r="B349" s="63">
        <v>902.34050000000002</v>
      </c>
      <c r="C349" s="63"/>
      <c r="D349" s="65" t="s">
        <v>77</v>
      </c>
      <c r="E349" s="63">
        <v>902.34050000000002</v>
      </c>
      <c r="F349" s="63" t="s">
        <v>77</v>
      </c>
      <c r="G349" s="63" t="s">
        <v>77</v>
      </c>
      <c r="H349" s="63" t="s">
        <v>77</v>
      </c>
      <c r="I349" s="63" t="s">
        <v>77</v>
      </c>
      <c r="J349" s="63" t="s">
        <v>77</v>
      </c>
      <c r="K349" s="63" t="s">
        <v>77</v>
      </c>
      <c r="L349" s="63" t="s">
        <v>77</v>
      </c>
      <c r="M349" s="49"/>
      <c r="N349" s="50" t="s">
        <v>85</v>
      </c>
    </row>
    <row r="350" spans="1:14" ht="18" customHeight="1">
      <c r="A350" s="37"/>
      <c r="B350" s="57"/>
      <c r="C350" s="57"/>
      <c r="D350" s="62"/>
      <c r="E350" s="57"/>
      <c r="F350" s="57"/>
      <c r="G350" s="57"/>
      <c r="H350" s="57"/>
      <c r="I350" s="57"/>
      <c r="J350" s="57"/>
      <c r="K350" s="57"/>
      <c r="L350" s="57"/>
      <c r="M350" s="38"/>
      <c r="N350" s="39"/>
    </row>
    <row r="351" spans="1:14" ht="18" customHeight="1">
      <c r="A351" s="37"/>
      <c r="B351" s="57"/>
      <c r="C351" s="57"/>
      <c r="D351" s="62"/>
      <c r="E351" s="57"/>
      <c r="F351" s="57"/>
      <c r="G351" s="57"/>
      <c r="H351" s="57"/>
      <c r="I351" s="57"/>
      <c r="J351" s="57"/>
      <c r="K351" s="57"/>
      <c r="L351" s="57"/>
      <c r="M351" s="38"/>
      <c r="N351" s="39"/>
    </row>
    <row r="352" spans="1:14" ht="18.95" customHeight="1">
      <c r="A352" s="30" t="s">
        <v>70</v>
      </c>
      <c r="B352" s="61">
        <f>SUM(B353+B361)</f>
        <v>12129.669899999999</v>
      </c>
      <c r="C352" s="61"/>
      <c r="D352" s="61">
        <v>904.90280000000007</v>
      </c>
      <c r="E352" s="61">
        <v>811</v>
      </c>
      <c r="F352" s="61">
        <f>SUM(F353+F361)</f>
        <v>4156.4326999999994</v>
      </c>
      <c r="G352" s="55">
        <v>1458.2592</v>
      </c>
      <c r="H352" s="61">
        <f>SUM(H353+H361)</f>
        <v>2361.5855999999999</v>
      </c>
      <c r="I352" s="61" t="s">
        <v>77</v>
      </c>
      <c r="J352" s="61">
        <f>SUM(J353+J361)</f>
        <v>2009.1131</v>
      </c>
      <c r="K352" s="61" t="s">
        <v>77</v>
      </c>
      <c r="L352" s="61">
        <v>428</v>
      </c>
      <c r="M352" s="54"/>
      <c r="N352" s="30" t="s">
        <v>71</v>
      </c>
    </row>
    <row r="353" spans="1:14" ht="18.95" customHeight="1">
      <c r="A353" s="35" t="s">
        <v>19</v>
      </c>
      <c r="B353" s="55">
        <v>3885.0630999999998</v>
      </c>
      <c r="C353" s="55"/>
      <c r="D353" s="61">
        <v>904.90280000000007</v>
      </c>
      <c r="E353" s="55" t="s">
        <v>77</v>
      </c>
      <c r="F353" s="55">
        <v>1243.2294999999999</v>
      </c>
      <c r="G353" s="55">
        <v>1458.2592</v>
      </c>
      <c r="H353" s="55">
        <v>135.28120000000001</v>
      </c>
      <c r="I353" s="55" t="s">
        <v>77</v>
      </c>
      <c r="J353" s="55">
        <v>143.3904</v>
      </c>
      <c r="K353" s="55"/>
      <c r="L353" s="55" t="s">
        <v>77</v>
      </c>
      <c r="M353" s="5"/>
      <c r="N353" s="36" t="s">
        <v>20</v>
      </c>
    </row>
    <row r="354" spans="1:14" ht="18.95" customHeight="1">
      <c r="A354" s="37" t="s">
        <v>21</v>
      </c>
      <c r="B354" s="57">
        <v>1915.9123999999999</v>
      </c>
      <c r="C354" s="57"/>
      <c r="D354" s="62">
        <v>457.65320000000003</v>
      </c>
      <c r="E354" s="57" t="s">
        <v>77</v>
      </c>
      <c r="F354" s="57" t="s">
        <v>77</v>
      </c>
      <c r="G354" s="57">
        <v>1458.2592</v>
      </c>
      <c r="H354" s="57" t="s">
        <v>77</v>
      </c>
      <c r="I354" s="57" t="s">
        <v>77</v>
      </c>
      <c r="J354" s="57" t="s">
        <v>77</v>
      </c>
      <c r="K354" s="57" t="s">
        <v>77</v>
      </c>
      <c r="L354" s="57" t="s">
        <v>77</v>
      </c>
      <c r="M354" s="38"/>
      <c r="N354" s="39" t="s">
        <v>84</v>
      </c>
    </row>
    <row r="355" spans="1:14" ht="18.95" customHeight="1">
      <c r="A355" s="37" t="s">
        <v>23</v>
      </c>
      <c r="B355" s="57">
        <v>1969.1507000000001</v>
      </c>
      <c r="C355" s="57"/>
      <c r="D355" s="62">
        <v>447.24959999999999</v>
      </c>
      <c r="E355" s="57" t="s">
        <v>77</v>
      </c>
      <c r="F355" s="57">
        <v>1243.2294999999999</v>
      </c>
      <c r="G355" s="57" t="s">
        <v>77</v>
      </c>
      <c r="H355" s="57">
        <v>135.28120000000001</v>
      </c>
      <c r="I355" s="57" t="s">
        <v>77</v>
      </c>
      <c r="J355" s="57">
        <v>143.3904</v>
      </c>
      <c r="K355" s="57" t="s">
        <v>77</v>
      </c>
      <c r="L355" s="57" t="s">
        <v>77</v>
      </c>
      <c r="M355" s="14"/>
      <c r="N355" s="39" t="s">
        <v>85</v>
      </c>
    </row>
    <row r="356" spans="1:14" ht="18.95" customHeight="1">
      <c r="A356" s="37" t="s">
        <v>24</v>
      </c>
      <c r="B356" s="57">
        <v>2506.5524</v>
      </c>
      <c r="C356" s="57"/>
      <c r="D356" s="62">
        <v>904.90280000000007</v>
      </c>
      <c r="E356" s="57" t="s">
        <v>77</v>
      </c>
      <c r="F356" s="57" t="s">
        <v>77</v>
      </c>
      <c r="G356" s="57">
        <v>1458.2592</v>
      </c>
      <c r="H356" s="57" t="s">
        <v>77</v>
      </c>
      <c r="I356" s="57" t="s">
        <v>77</v>
      </c>
      <c r="J356" s="57">
        <v>143.3904</v>
      </c>
      <c r="K356" s="57" t="s">
        <v>77</v>
      </c>
      <c r="L356" s="57" t="s">
        <v>77</v>
      </c>
      <c r="M356" s="38"/>
      <c r="N356" s="39" t="s">
        <v>25</v>
      </c>
    </row>
    <row r="357" spans="1:14" ht="18.95" customHeight="1">
      <c r="A357" s="37" t="s">
        <v>21</v>
      </c>
      <c r="B357" s="57">
        <v>1915.9123999999999</v>
      </c>
      <c r="C357" s="57"/>
      <c r="D357" s="62">
        <v>457.65320000000003</v>
      </c>
      <c r="E357" s="57" t="s">
        <v>77</v>
      </c>
      <c r="F357" s="57" t="s">
        <v>77</v>
      </c>
      <c r="G357" s="57">
        <v>1458.2592</v>
      </c>
      <c r="H357" s="57" t="s">
        <v>77</v>
      </c>
      <c r="I357" s="57" t="s">
        <v>77</v>
      </c>
      <c r="J357" s="57" t="s">
        <v>77</v>
      </c>
      <c r="K357" s="57" t="s">
        <v>77</v>
      </c>
      <c r="L357" s="57" t="s">
        <v>77</v>
      </c>
      <c r="M357" s="38"/>
      <c r="N357" s="39" t="s">
        <v>84</v>
      </c>
    </row>
    <row r="358" spans="1:14" ht="18.95" customHeight="1">
      <c r="A358" s="37" t="s">
        <v>23</v>
      </c>
      <c r="B358" s="57">
        <v>590.64</v>
      </c>
      <c r="C358" s="57"/>
      <c r="D358" s="62">
        <v>447.24959999999999</v>
      </c>
      <c r="E358" s="57" t="s">
        <v>77</v>
      </c>
      <c r="F358" s="57" t="s">
        <v>77</v>
      </c>
      <c r="G358" s="57" t="s">
        <v>77</v>
      </c>
      <c r="H358" s="57" t="s">
        <v>77</v>
      </c>
      <c r="I358" s="57" t="s">
        <v>77</v>
      </c>
      <c r="J358" s="57">
        <v>143.3904</v>
      </c>
      <c r="K358" s="57" t="s">
        <v>77</v>
      </c>
      <c r="L358" s="57" t="s">
        <v>77</v>
      </c>
      <c r="M358" s="38"/>
      <c r="N358" s="39" t="s">
        <v>85</v>
      </c>
    </row>
    <row r="359" spans="1:14" ht="18.95" customHeight="1">
      <c r="A359" s="37" t="s">
        <v>26</v>
      </c>
      <c r="B359" s="57">
        <v>1378.5106999999998</v>
      </c>
      <c r="C359" s="57"/>
      <c r="D359" s="57" t="s">
        <v>77</v>
      </c>
      <c r="E359" s="57" t="s">
        <v>77</v>
      </c>
      <c r="F359" s="57">
        <v>1243.2294999999999</v>
      </c>
      <c r="G359" s="57" t="s">
        <v>77</v>
      </c>
      <c r="H359" s="57">
        <v>135.28120000000001</v>
      </c>
      <c r="I359" s="57" t="s">
        <v>77</v>
      </c>
      <c r="J359" s="57" t="s">
        <v>77</v>
      </c>
      <c r="K359" s="57" t="s">
        <v>77</v>
      </c>
      <c r="L359" s="57" t="s">
        <v>77</v>
      </c>
      <c r="M359" s="14"/>
      <c r="N359" s="39" t="s">
        <v>27</v>
      </c>
    </row>
    <row r="360" spans="1:14" ht="18.95" customHeight="1">
      <c r="A360" s="37" t="s">
        <v>23</v>
      </c>
      <c r="B360" s="57">
        <v>1378.5106999999998</v>
      </c>
      <c r="C360" s="57"/>
      <c r="D360" s="57" t="s">
        <v>77</v>
      </c>
      <c r="E360" s="57" t="s">
        <v>77</v>
      </c>
      <c r="F360" s="57">
        <v>1243.2294999999999</v>
      </c>
      <c r="G360" s="57" t="s">
        <v>77</v>
      </c>
      <c r="H360" s="57">
        <v>135.28120000000001</v>
      </c>
      <c r="I360" s="57" t="s">
        <v>77</v>
      </c>
      <c r="J360" s="57" t="s">
        <v>77</v>
      </c>
      <c r="K360" s="57" t="s">
        <v>77</v>
      </c>
      <c r="L360" s="57" t="s">
        <v>77</v>
      </c>
      <c r="M360" s="14"/>
      <c r="N360" s="39" t="s">
        <v>85</v>
      </c>
    </row>
    <row r="361" spans="1:14" ht="18.95" customHeight="1">
      <c r="A361" s="40" t="s">
        <v>28</v>
      </c>
      <c r="B361" s="55">
        <v>8244.6067999999996</v>
      </c>
      <c r="C361" s="55"/>
      <c r="D361" s="57" t="s">
        <v>77</v>
      </c>
      <c r="E361" s="55">
        <v>811.19799999999998</v>
      </c>
      <c r="F361" s="55">
        <v>2913.2031999999999</v>
      </c>
      <c r="G361" s="55" t="s">
        <v>77</v>
      </c>
      <c r="H361" s="55">
        <v>2226.3044</v>
      </c>
      <c r="I361" s="55" t="s">
        <v>77</v>
      </c>
      <c r="J361" s="55">
        <f>1226.2726+639.4501</f>
        <v>1865.7227</v>
      </c>
      <c r="K361" s="55" t="s">
        <v>77</v>
      </c>
      <c r="L361" s="55">
        <v>428.17849999999999</v>
      </c>
      <c r="M361" s="7"/>
      <c r="N361" s="36" t="s">
        <v>29</v>
      </c>
    </row>
    <row r="362" spans="1:14" ht="18.95" customHeight="1">
      <c r="A362" s="37" t="s">
        <v>21</v>
      </c>
      <c r="B362" s="57">
        <v>7543.3432000000003</v>
      </c>
      <c r="C362" s="57"/>
      <c r="D362" s="57" t="s">
        <v>77</v>
      </c>
      <c r="E362" s="57">
        <v>811.19799999999998</v>
      </c>
      <c r="F362" s="57">
        <v>2913.2031999999999</v>
      </c>
      <c r="G362" s="57" t="s">
        <v>77</v>
      </c>
      <c r="H362" s="57">
        <v>2226.3044</v>
      </c>
      <c r="I362" s="57" t="s">
        <v>77</v>
      </c>
      <c r="J362" s="57">
        <f>525.009+639.4501</f>
        <v>1164.4591</v>
      </c>
      <c r="K362" s="57" t="s">
        <v>77</v>
      </c>
      <c r="L362" s="57">
        <v>428.17849999999999</v>
      </c>
      <c r="M362" s="38"/>
      <c r="N362" s="39" t="s">
        <v>84</v>
      </c>
    </row>
    <row r="363" spans="1:14" ht="18.95" customHeight="1">
      <c r="A363" s="37" t="s">
        <v>23</v>
      </c>
      <c r="B363" s="57">
        <v>701.2636</v>
      </c>
      <c r="C363" s="57"/>
      <c r="D363" s="57" t="s">
        <v>77</v>
      </c>
      <c r="E363" s="57" t="s">
        <v>77</v>
      </c>
      <c r="F363" s="57" t="s">
        <v>77</v>
      </c>
      <c r="G363" s="57" t="s">
        <v>77</v>
      </c>
      <c r="H363" s="57" t="s">
        <v>77</v>
      </c>
      <c r="I363" s="57" t="s">
        <v>77</v>
      </c>
      <c r="J363" s="57">
        <v>701.2636</v>
      </c>
      <c r="K363" s="57" t="s">
        <v>77</v>
      </c>
      <c r="L363" s="57" t="s">
        <v>77</v>
      </c>
      <c r="M363" s="38"/>
      <c r="N363" s="39" t="s">
        <v>85</v>
      </c>
    </row>
    <row r="364" spans="1:14" ht="18.95" customHeight="1">
      <c r="A364" s="37" t="s">
        <v>86</v>
      </c>
      <c r="B364" s="57">
        <v>6903.8931000000002</v>
      </c>
      <c r="C364" s="57"/>
      <c r="D364" s="57" t="s">
        <v>77</v>
      </c>
      <c r="E364" s="57">
        <v>811.19799999999998</v>
      </c>
      <c r="F364" s="57">
        <v>2913.2031999999999</v>
      </c>
      <c r="G364" s="57" t="s">
        <v>77</v>
      </c>
      <c r="H364" s="57">
        <v>2226.3044</v>
      </c>
      <c r="I364" s="57" t="s">
        <v>77</v>
      </c>
      <c r="J364" s="57">
        <v>525.00900000000001</v>
      </c>
      <c r="K364" s="57" t="s">
        <v>77</v>
      </c>
      <c r="L364" s="57">
        <v>428.17849999999999</v>
      </c>
      <c r="M364" s="38"/>
      <c r="N364" s="39" t="s">
        <v>88</v>
      </c>
    </row>
    <row r="365" spans="1:14" ht="18.95" customHeight="1">
      <c r="A365" s="37" t="s">
        <v>21</v>
      </c>
      <c r="B365" s="57">
        <v>6903.8931000000002</v>
      </c>
      <c r="C365" s="57"/>
      <c r="D365" s="57" t="s">
        <v>77</v>
      </c>
      <c r="E365" s="57">
        <v>811.19799999999998</v>
      </c>
      <c r="F365" s="57">
        <v>2913.2031999999999</v>
      </c>
      <c r="G365" s="57" t="s">
        <v>77</v>
      </c>
      <c r="H365" s="57">
        <v>2226.3044</v>
      </c>
      <c r="I365" s="57" t="s">
        <v>77</v>
      </c>
      <c r="J365" s="57">
        <v>525.00900000000001</v>
      </c>
      <c r="K365" s="57" t="s">
        <v>77</v>
      </c>
      <c r="L365" s="57">
        <v>428.17849999999999</v>
      </c>
      <c r="M365" s="38"/>
      <c r="N365" s="39" t="s">
        <v>84</v>
      </c>
    </row>
    <row r="366" spans="1:14" ht="18.95" customHeight="1">
      <c r="A366" s="37" t="s">
        <v>87</v>
      </c>
      <c r="B366" s="57">
        <v>701.2636</v>
      </c>
      <c r="C366" s="57"/>
      <c r="D366" s="57" t="s">
        <v>77</v>
      </c>
      <c r="E366" s="57" t="s">
        <v>77</v>
      </c>
      <c r="F366" s="57" t="s">
        <v>77</v>
      </c>
      <c r="G366" s="57" t="s">
        <v>77</v>
      </c>
      <c r="H366" s="57" t="s">
        <v>77</v>
      </c>
      <c r="I366" s="57" t="s">
        <v>77</v>
      </c>
      <c r="J366" s="57">
        <v>701.2636</v>
      </c>
      <c r="K366" s="57" t="s">
        <v>77</v>
      </c>
      <c r="L366" s="57" t="s">
        <v>77</v>
      </c>
      <c r="M366" s="38"/>
      <c r="N366" s="39" t="s">
        <v>89</v>
      </c>
    </row>
    <row r="367" spans="1:14" ht="18.95" customHeight="1">
      <c r="A367" s="37" t="s">
        <v>23</v>
      </c>
      <c r="B367" s="57">
        <v>701.2636</v>
      </c>
      <c r="C367" s="57"/>
      <c r="D367" s="57" t="s">
        <v>77</v>
      </c>
      <c r="E367" s="57" t="s">
        <v>77</v>
      </c>
      <c r="F367" s="57" t="s">
        <v>77</v>
      </c>
      <c r="G367" s="57" t="s">
        <v>77</v>
      </c>
      <c r="H367" s="57" t="s">
        <v>77</v>
      </c>
      <c r="I367" s="57" t="s">
        <v>77</v>
      </c>
      <c r="J367" s="57">
        <v>701.2636</v>
      </c>
      <c r="K367" s="57" t="s">
        <v>77</v>
      </c>
      <c r="L367" s="57" t="s">
        <v>77</v>
      </c>
      <c r="M367" s="38"/>
      <c r="N367" s="39" t="s">
        <v>85</v>
      </c>
    </row>
    <row r="368" spans="1:14" ht="18.95" customHeight="1">
      <c r="A368" s="10" t="s">
        <v>95</v>
      </c>
      <c r="B368" s="57">
        <v>639.45010000000002</v>
      </c>
      <c r="C368" s="57"/>
      <c r="D368" s="57" t="s">
        <v>77</v>
      </c>
      <c r="E368" s="57" t="s">
        <v>77</v>
      </c>
      <c r="F368" s="57" t="s">
        <v>77</v>
      </c>
      <c r="G368" s="57" t="s">
        <v>77</v>
      </c>
      <c r="H368" s="57" t="s">
        <v>77</v>
      </c>
      <c r="I368" s="57" t="s">
        <v>77</v>
      </c>
      <c r="J368" s="57">
        <v>639.45010000000002</v>
      </c>
      <c r="K368" s="57" t="s">
        <v>77</v>
      </c>
      <c r="L368" s="57" t="s">
        <v>77</v>
      </c>
      <c r="M368" s="38"/>
      <c r="N368" s="11" t="s">
        <v>96</v>
      </c>
    </row>
    <row r="369" spans="1:14" ht="18.95" customHeight="1">
      <c r="A369" s="48" t="s">
        <v>21</v>
      </c>
      <c r="B369" s="63">
        <v>639.45010000000002</v>
      </c>
      <c r="C369" s="63"/>
      <c r="D369" s="63" t="s">
        <v>77</v>
      </c>
      <c r="E369" s="63" t="s">
        <v>77</v>
      </c>
      <c r="F369" s="63" t="s">
        <v>77</v>
      </c>
      <c r="G369" s="63" t="s">
        <v>77</v>
      </c>
      <c r="H369" s="63" t="s">
        <v>77</v>
      </c>
      <c r="I369" s="63" t="s">
        <v>77</v>
      </c>
      <c r="J369" s="63">
        <v>639.45010000000002</v>
      </c>
      <c r="K369" s="63" t="s">
        <v>77</v>
      </c>
      <c r="L369" s="63" t="s">
        <v>77</v>
      </c>
      <c r="M369" s="49"/>
      <c r="N369" s="50" t="s">
        <v>84</v>
      </c>
    </row>
    <row r="370" spans="1:14" ht="18" customHeight="1">
      <c r="A370" s="37"/>
      <c r="B370" s="57"/>
      <c r="C370" s="57"/>
      <c r="D370" s="62"/>
      <c r="E370" s="57"/>
      <c r="F370" s="57"/>
      <c r="G370" s="57"/>
      <c r="H370" s="57"/>
      <c r="I370" s="57"/>
      <c r="J370" s="57"/>
      <c r="K370" s="57"/>
      <c r="L370" s="57"/>
      <c r="M370" s="38"/>
      <c r="N370" s="39"/>
    </row>
    <row r="371" spans="1:14" ht="20.25" customHeight="1">
      <c r="A371" s="37"/>
      <c r="B371" s="57"/>
      <c r="C371" s="57"/>
      <c r="D371" s="62"/>
      <c r="E371" s="57"/>
      <c r="F371" s="57"/>
      <c r="G371" s="57"/>
      <c r="H371" s="57"/>
      <c r="I371" s="57"/>
      <c r="J371" s="57"/>
      <c r="K371" s="57"/>
      <c r="L371" s="57"/>
      <c r="M371" s="38"/>
      <c r="N371" s="39"/>
    </row>
    <row r="372" spans="1:14" ht="17.100000000000001" customHeight="1">
      <c r="A372" s="30" t="s">
        <v>72</v>
      </c>
      <c r="B372" s="61">
        <f>SUM(B373+B382)</f>
        <v>24785.445</v>
      </c>
      <c r="C372" s="61"/>
      <c r="D372" s="61">
        <v>2865.2602999999999</v>
      </c>
      <c r="E372" s="61">
        <f t="shared" ref="E372:L372" si="2">SUM(E373+E382)</f>
        <v>3498.8409000000001</v>
      </c>
      <c r="F372" s="61">
        <f t="shared" si="2"/>
        <v>6654.0344999999998</v>
      </c>
      <c r="G372" s="61">
        <f t="shared" si="2"/>
        <v>3607.5453999999995</v>
      </c>
      <c r="H372" s="61">
        <f t="shared" si="2"/>
        <v>4667.6622000000007</v>
      </c>
      <c r="I372" s="61">
        <f>SUM(I382)</f>
        <v>126.25120000000001</v>
      </c>
      <c r="J372" s="61">
        <f t="shared" si="2"/>
        <v>2198.1453000000001</v>
      </c>
      <c r="K372" s="61">
        <f>SUM(K373)</f>
        <v>631.91810000000009</v>
      </c>
      <c r="L372" s="61">
        <f t="shared" si="2"/>
        <v>535.78710000000001</v>
      </c>
      <c r="M372" s="44"/>
      <c r="N372" s="30" t="s">
        <v>73</v>
      </c>
    </row>
    <row r="373" spans="1:14" ht="17.100000000000001" customHeight="1">
      <c r="A373" s="35" t="s">
        <v>19</v>
      </c>
      <c r="B373" s="55">
        <v>9322.127199999999</v>
      </c>
      <c r="C373" s="55"/>
      <c r="D373" s="61">
        <v>1488.7286999999999</v>
      </c>
      <c r="E373" s="55">
        <v>1715.5624</v>
      </c>
      <c r="F373" s="55">
        <v>2426.9695000000002</v>
      </c>
      <c r="G373" s="55">
        <v>266.81540000000001</v>
      </c>
      <c r="H373" s="55">
        <v>1200.8222000000001</v>
      </c>
      <c r="I373" s="55" t="s">
        <v>77</v>
      </c>
      <c r="J373" s="55">
        <v>1085.4288999999999</v>
      </c>
      <c r="K373" s="55">
        <v>631.91810000000009</v>
      </c>
      <c r="L373" s="55">
        <v>505.88200000000001</v>
      </c>
      <c r="M373" s="5"/>
      <c r="N373" s="36" t="s">
        <v>20</v>
      </c>
    </row>
    <row r="374" spans="1:14" ht="17.100000000000001" customHeight="1">
      <c r="A374" s="37" t="s">
        <v>21</v>
      </c>
      <c r="B374" s="57">
        <v>5598.0344000000005</v>
      </c>
      <c r="C374" s="57"/>
      <c r="D374" s="62">
        <v>1364.3539000000001</v>
      </c>
      <c r="E374" s="57">
        <v>788.75400000000002</v>
      </c>
      <c r="F374" s="57">
        <v>2311.0829000000003</v>
      </c>
      <c r="G374" s="57" t="s">
        <v>77</v>
      </c>
      <c r="H374" s="57">
        <v>174.89359999999999</v>
      </c>
      <c r="I374" s="57" t="s">
        <v>77</v>
      </c>
      <c r="J374" s="57">
        <v>291.73869999999999</v>
      </c>
      <c r="K374" s="57">
        <v>631.91810000000009</v>
      </c>
      <c r="L374" s="57">
        <v>35.293199999999999</v>
      </c>
      <c r="M374" s="38"/>
      <c r="N374" s="39" t="s">
        <v>84</v>
      </c>
    </row>
    <row r="375" spans="1:14" ht="17.100000000000001" customHeight="1">
      <c r="A375" s="37" t="s">
        <v>23</v>
      </c>
      <c r="B375" s="57">
        <v>3724.0927999999994</v>
      </c>
      <c r="C375" s="57"/>
      <c r="D375" s="62">
        <v>124.37479999999999</v>
      </c>
      <c r="E375" s="57">
        <v>926.80840000000001</v>
      </c>
      <c r="F375" s="57">
        <v>115.8866</v>
      </c>
      <c r="G375" s="57">
        <v>266.81540000000001</v>
      </c>
      <c r="H375" s="57">
        <v>1025.9286</v>
      </c>
      <c r="I375" s="57" t="s">
        <v>77</v>
      </c>
      <c r="J375" s="57">
        <v>793.6902</v>
      </c>
      <c r="K375" s="57" t="s">
        <v>77</v>
      </c>
      <c r="L375" s="57">
        <v>470.58879999999999</v>
      </c>
      <c r="M375" s="14"/>
      <c r="N375" s="39" t="s">
        <v>85</v>
      </c>
    </row>
    <row r="376" spans="1:14" ht="17.100000000000001" customHeight="1">
      <c r="A376" s="37" t="s">
        <v>24</v>
      </c>
      <c r="B376" s="57">
        <v>5236.2741999999998</v>
      </c>
      <c r="C376" s="57"/>
      <c r="D376" s="62">
        <v>538.86850000000004</v>
      </c>
      <c r="E376" s="57">
        <v>1641.1125999999999</v>
      </c>
      <c r="F376" s="57">
        <v>2311.0829000000003</v>
      </c>
      <c r="G376" s="57" t="s">
        <v>77</v>
      </c>
      <c r="H376" s="57">
        <v>111.9357</v>
      </c>
      <c r="I376" s="57" t="s">
        <v>77</v>
      </c>
      <c r="J376" s="57">
        <v>75.747799999999998</v>
      </c>
      <c r="K376" s="57">
        <v>51.6447</v>
      </c>
      <c r="L376" s="57">
        <v>505.88200000000001</v>
      </c>
      <c r="M376" s="38"/>
      <c r="N376" s="39" t="s">
        <v>25</v>
      </c>
    </row>
    <row r="377" spans="1:14" ht="17.100000000000001" customHeight="1">
      <c r="A377" s="37" t="s">
        <v>21</v>
      </c>
      <c r="B377" s="57">
        <v>3852.2396000000003</v>
      </c>
      <c r="C377" s="57"/>
      <c r="D377" s="62">
        <v>477.78129999999999</v>
      </c>
      <c r="E377" s="57">
        <v>788.75400000000002</v>
      </c>
      <c r="F377" s="57">
        <v>2311.0829000000003</v>
      </c>
      <c r="G377" s="57" t="s">
        <v>77</v>
      </c>
      <c r="H377" s="57">
        <v>111.9357</v>
      </c>
      <c r="I377" s="57" t="s">
        <v>77</v>
      </c>
      <c r="J377" s="57">
        <v>75.747799999999998</v>
      </c>
      <c r="K377" s="57">
        <v>51.6447</v>
      </c>
      <c r="L377" s="57">
        <v>35.293199999999999</v>
      </c>
      <c r="M377" s="38"/>
      <c r="N377" s="39" t="s">
        <v>84</v>
      </c>
    </row>
    <row r="378" spans="1:14" ht="17.100000000000001" customHeight="1">
      <c r="A378" s="37" t="s">
        <v>23</v>
      </c>
      <c r="B378" s="57">
        <v>1384.0346</v>
      </c>
      <c r="C378" s="57"/>
      <c r="D378" s="62">
        <v>61.087200000000003</v>
      </c>
      <c r="E378" s="57">
        <v>852.35860000000002</v>
      </c>
      <c r="F378" s="57" t="s">
        <v>77</v>
      </c>
      <c r="G378" s="57" t="s">
        <v>77</v>
      </c>
      <c r="H378" s="57" t="s">
        <v>77</v>
      </c>
      <c r="I378" s="57" t="s">
        <v>77</v>
      </c>
      <c r="J378" s="57" t="s">
        <v>77</v>
      </c>
      <c r="K378" s="57" t="s">
        <v>77</v>
      </c>
      <c r="L378" s="57">
        <v>470.58879999999999</v>
      </c>
      <c r="M378" s="38"/>
      <c r="N378" s="39" t="s">
        <v>85</v>
      </c>
    </row>
    <row r="379" spans="1:14" ht="17.100000000000001" customHeight="1">
      <c r="A379" s="37" t="s">
        <v>26</v>
      </c>
      <c r="B379" s="57">
        <v>4085.8530000000005</v>
      </c>
      <c r="C379" s="57"/>
      <c r="D379" s="62">
        <v>949.86019999999996</v>
      </c>
      <c r="E379" s="57">
        <v>74.449799999999996</v>
      </c>
      <c r="F379" s="57">
        <v>115.8866</v>
      </c>
      <c r="G379" s="57">
        <v>266.81540000000001</v>
      </c>
      <c r="H379" s="57">
        <v>1088.8865000000001</v>
      </c>
      <c r="I379" s="57" t="s">
        <v>77</v>
      </c>
      <c r="J379" s="57">
        <v>1009.6811</v>
      </c>
      <c r="K379" s="57">
        <v>580.27340000000004</v>
      </c>
      <c r="L379" s="57" t="s">
        <v>77</v>
      </c>
      <c r="M379" s="14"/>
      <c r="N379" s="39" t="s">
        <v>27</v>
      </c>
    </row>
    <row r="380" spans="1:14" ht="17.100000000000001" customHeight="1">
      <c r="A380" s="37" t="s">
        <v>21</v>
      </c>
      <c r="B380" s="57">
        <v>1745.7948000000001</v>
      </c>
      <c r="C380" s="57"/>
      <c r="D380" s="62">
        <v>886.57259999999997</v>
      </c>
      <c r="E380" s="57" t="s">
        <v>77</v>
      </c>
      <c r="F380" s="57" t="s">
        <v>77</v>
      </c>
      <c r="G380" s="57" t="s">
        <v>77</v>
      </c>
      <c r="H380" s="57">
        <v>62.957900000000002</v>
      </c>
      <c r="I380" s="57" t="s">
        <v>77</v>
      </c>
      <c r="J380" s="57">
        <v>215.99089999999998</v>
      </c>
      <c r="K380" s="57">
        <v>580.27340000000004</v>
      </c>
      <c r="L380" s="57" t="s">
        <v>77</v>
      </c>
      <c r="M380" s="38"/>
      <c r="N380" s="39" t="s">
        <v>84</v>
      </c>
    </row>
    <row r="381" spans="1:14" ht="17.100000000000001" customHeight="1">
      <c r="A381" s="37" t="s">
        <v>23</v>
      </c>
      <c r="B381" s="57">
        <v>2340.0581999999999</v>
      </c>
      <c r="C381" s="57"/>
      <c r="D381" s="62">
        <v>63.287599999999998</v>
      </c>
      <c r="E381" s="57">
        <v>74.449799999999996</v>
      </c>
      <c r="F381" s="57">
        <v>115.8866</v>
      </c>
      <c r="G381" s="57">
        <v>266.81540000000001</v>
      </c>
      <c r="H381" s="57">
        <v>1025.9286</v>
      </c>
      <c r="I381" s="57" t="s">
        <v>77</v>
      </c>
      <c r="J381" s="57">
        <v>793.6902</v>
      </c>
      <c r="K381" s="57" t="s">
        <v>77</v>
      </c>
      <c r="L381" s="57" t="s">
        <v>77</v>
      </c>
      <c r="M381" s="14"/>
      <c r="N381" s="39" t="s">
        <v>85</v>
      </c>
    </row>
    <row r="382" spans="1:14" ht="17.100000000000001" customHeight="1">
      <c r="A382" s="40" t="s">
        <v>28</v>
      </c>
      <c r="B382" s="55">
        <v>15463.317799999999</v>
      </c>
      <c r="C382" s="55"/>
      <c r="D382" s="61">
        <v>1376.5316000000003</v>
      </c>
      <c r="E382" s="55">
        <v>1783.2784999999999</v>
      </c>
      <c r="F382" s="55">
        <v>4227.0649999999996</v>
      </c>
      <c r="G382" s="55">
        <v>3340.7299999999996</v>
      </c>
      <c r="H382" s="55">
        <v>3466.84</v>
      </c>
      <c r="I382" s="55">
        <v>126.25120000000001</v>
      </c>
      <c r="J382" s="55">
        <v>1112.7164</v>
      </c>
      <c r="K382" s="55" t="s">
        <v>77</v>
      </c>
      <c r="L382" s="55">
        <v>29.905100000000001</v>
      </c>
      <c r="M382" s="7"/>
      <c r="N382" s="36" t="s">
        <v>29</v>
      </c>
    </row>
    <row r="383" spans="1:14" ht="17.100000000000001" customHeight="1">
      <c r="A383" s="37" t="s">
        <v>21</v>
      </c>
      <c r="B383" s="57">
        <v>10563.106200000002</v>
      </c>
      <c r="C383" s="57"/>
      <c r="D383" s="62">
        <v>1376.5316000000003</v>
      </c>
      <c r="E383" s="57">
        <v>985.19139999999993</v>
      </c>
      <c r="F383" s="57">
        <v>2827.6779999999999</v>
      </c>
      <c r="G383" s="57">
        <v>1599.9560000000001</v>
      </c>
      <c r="H383" s="57">
        <v>3466.84</v>
      </c>
      <c r="I383" s="57">
        <v>126.25120000000001</v>
      </c>
      <c r="J383" s="57">
        <v>150.75290000000001</v>
      </c>
      <c r="K383" s="57" t="s">
        <v>77</v>
      </c>
      <c r="L383" s="57">
        <v>29.905100000000001</v>
      </c>
      <c r="M383" s="38"/>
      <c r="N383" s="39" t="s">
        <v>84</v>
      </c>
    </row>
    <row r="384" spans="1:14" ht="17.100000000000001" customHeight="1">
      <c r="A384" s="37" t="s">
        <v>23</v>
      </c>
      <c r="B384" s="57">
        <v>4900.2115999999996</v>
      </c>
      <c r="C384" s="57"/>
      <c r="D384" s="62" t="s">
        <v>77</v>
      </c>
      <c r="E384" s="57">
        <v>798.08709999999996</v>
      </c>
      <c r="F384" s="57">
        <v>1399.3869999999999</v>
      </c>
      <c r="G384" s="57">
        <v>1740.7739999999999</v>
      </c>
      <c r="H384" s="57" t="s">
        <v>77</v>
      </c>
      <c r="I384" s="57" t="s">
        <v>77</v>
      </c>
      <c r="J384" s="57">
        <v>961.96349999999995</v>
      </c>
      <c r="K384" s="57" t="s">
        <v>77</v>
      </c>
      <c r="L384" s="57" t="s">
        <v>77</v>
      </c>
      <c r="M384" s="38"/>
      <c r="N384" s="39" t="s">
        <v>85</v>
      </c>
    </row>
    <row r="385" spans="1:14" ht="17.100000000000001" customHeight="1">
      <c r="A385" s="37" t="s">
        <v>30</v>
      </c>
      <c r="B385" s="57">
        <v>3684.6792</v>
      </c>
      <c r="C385" s="57"/>
      <c r="D385" s="62">
        <v>592.76470000000006</v>
      </c>
      <c r="E385" s="57">
        <v>913.33479999999997</v>
      </c>
      <c r="F385" s="57">
        <v>141.4984</v>
      </c>
      <c r="G385" s="57">
        <v>150.52780000000001</v>
      </c>
      <c r="H385" s="57">
        <v>1765.8471</v>
      </c>
      <c r="I385" s="57" t="s">
        <v>77</v>
      </c>
      <c r="J385" s="57">
        <v>90.801299999999998</v>
      </c>
      <c r="K385" s="57" t="s">
        <v>77</v>
      </c>
      <c r="L385" s="57">
        <v>29.905100000000001</v>
      </c>
      <c r="M385" s="38"/>
      <c r="N385" s="39" t="s">
        <v>31</v>
      </c>
    </row>
    <row r="386" spans="1:14" ht="17.100000000000001" customHeight="1">
      <c r="A386" s="37" t="s">
        <v>32</v>
      </c>
      <c r="B386" s="57">
        <v>6977.5513999999994</v>
      </c>
      <c r="C386" s="57"/>
      <c r="D386" s="62">
        <v>36.899299999999997</v>
      </c>
      <c r="E386" s="57">
        <v>798.08709999999996</v>
      </c>
      <c r="F386" s="57">
        <v>4085.5666000000001</v>
      </c>
      <c r="G386" s="57">
        <v>1837.559</v>
      </c>
      <c r="H386" s="57">
        <v>69.5124</v>
      </c>
      <c r="I386" s="57">
        <v>79.910600000000002</v>
      </c>
      <c r="J386" s="57">
        <v>70.016400000000004</v>
      </c>
      <c r="K386" s="57" t="s">
        <v>77</v>
      </c>
      <c r="L386" s="57" t="s">
        <v>77</v>
      </c>
      <c r="M386" s="38"/>
      <c r="N386" s="39" t="s">
        <v>33</v>
      </c>
    </row>
    <row r="387" spans="1:14" ht="17.100000000000001" customHeight="1">
      <c r="A387" s="37" t="s">
        <v>21</v>
      </c>
      <c r="B387" s="57">
        <v>2969.2868999999996</v>
      </c>
      <c r="C387" s="57"/>
      <c r="D387" s="62">
        <v>36.899299999999997</v>
      </c>
      <c r="E387" s="57" t="s">
        <v>77</v>
      </c>
      <c r="F387" s="57">
        <v>2686.1795999999999</v>
      </c>
      <c r="G387" s="57">
        <v>96.784999999999997</v>
      </c>
      <c r="H387" s="57">
        <v>69.5124</v>
      </c>
      <c r="I387" s="57">
        <v>79.910600000000002</v>
      </c>
      <c r="J387" s="57" t="s">
        <v>77</v>
      </c>
      <c r="K387" s="57" t="s">
        <v>77</v>
      </c>
      <c r="L387" s="57" t="s">
        <v>77</v>
      </c>
      <c r="M387" s="38"/>
      <c r="N387" s="39" t="s">
        <v>84</v>
      </c>
    </row>
    <row r="388" spans="1:14" ht="17.100000000000001" customHeight="1">
      <c r="A388" s="37" t="s">
        <v>23</v>
      </c>
      <c r="B388" s="57">
        <v>4008.2644999999993</v>
      </c>
      <c r="C388" s="57"/>
      <c r="D388" s="57" t="s">
        <v>77</v>
      </c>
      <c r="E388" s="57">
        <v>798.08709999999996</v>
      </c>
      <c r="F388" s="57">
        <v>1399.3869999999999</v>
      </c>
      <c r="G388" s="57">
        <v>1740.7739999999999</v>
      </c>
      <c r="H388" s="57" t="s">
        <v>77</v>
      </c>
      <c r="I388" s="57" t="s">
        <v>77</v>
      </c>
      <c r="J388" s="57">
        <v>70.016400000000004</v>
      </c>
      <c r="K388" s="57" t="s">
        <v>77</v>
      </c>
      <c r="L388" s="57" t="s">
        <v>77</v>
      </c>
      <c r="M388" s="38"/>
      <c r="N388" s="39" t="s">
        <v>85</v>
      </c>
    </row>
    <row r="389" spans="1:14" ht="17.100000000000001" customHeight="1">
      <c r="A389" s="37" t="s">
        <v>34</v>
      </c>
      <c r="B389" s="57">
        <v>594.8329</v>
      </c>
      <c r="C389" s="57"/>
      <c r="D389" s="57" t="s">
        <v>77</v>
      </c>
      <c r="E389" s="57" t="s">
        <v>77</v>
      </c>
      <c r="F389" s="57" t="s">
        <v>77</v>
      </c>
      <c r="G389" s="57" t="s">
        <v>77</v>
      </c>
      <c r="H389" s="57">
        <v>594.8329</v>
      </c>
      <c r="I389" s="57" t="s">
        <v>77</v>
      </c>
      <c r="J389" s="57" t="s">
        <v>77</v>
      </c>
      <c r="K389" s="57" t="s">
        <v>77</v>
      </c>
      <c r="L389" s="57" t="s">
        <v>77</v>
      </c>
      <c r="M389" s="38"/>
      <c r="N389" s="39" t="s">
        <v>35</v>
      </c>
    </row>
    <row r="390" spans="1:14" ht="17.100000000000001" customHeight="1">
      <c r="A390" s="37" t="s">
        <v>21</v>
      </c>
      <c r="B390" s="57">
        <v>594.8329</v>
      </c>
      <c r="C390" s="57"/>
      <c r="D390" s="57" t="s">
        <v>77</v>
      </c>
      <c r="E390" s="57" t="s">
        <v>77</v>
      </c>
      <c r="F390" s="57" t="s">
        <v>77</v>
      </c>
      <c r="G390" s="57" t="s">
        <v>77</v>
      </c>
      <c r="H390" s="57">
        <v>594.8329</v>
      </c>
      <c r="I390" s="57" t="s">
        <v>77</v>
      </c>
      <c r="J390" s="57" t="s">
        <v>77</v>
      </c>
      <c r="K390" s="57" t="s">
        <v>77</v>
      </c>
      <c r="L390" s="57" t="s">
        <v>77</v>
      </c>
      <c r="M390" s="38"/>
      <c r="N390" s="39" t="s">
        <v>84</v>
      </c>
    </row>
    <row r="391" spans="1:14" ht="17.100000000000001" customHeight="1">
      <c r="A391" s="37" t="s">
        <v>40</v>
      </c>
      <c r="B391" s="57">
        <v>4206.2542999999996</v>
      </c>
      <c r="C391" s="57"/>
      <c r="D391" s="62">
        <v>746.86760000000004</v>
      </c>
      <c r="E391" s="57">
        <v>71.8566</v>
      </c>
      <c r="F391" s="57" t="s">
        <v>77</v>
      </c>
      <c r="G391" s="57">
        <v>1352.6432</v>
      </c>
      <c r="H391" s="57">
        <v>1036.6476</v>
      </c>
      <c r="I391" s="57">
        <v>46.340600000000002</v>
      </c>
      <c r="J391" s="57">
        <v>951.89869999999996</v>
      </c>
      <c r="K391" s="57" t="s">
        <v>77</v>
      </c>
      <c r="L391" s="57" t="s">
        <v>77</v>
      </c>
      <c r="M391" s="38"/>
      <c r="N391" s="39" t="s">
        <v>41</v>
      </c>
    </row>
    <row r="392" spans="1:14" ht="17.100000000000001" customHeight="1">
      <c r="A392" s="37" t="s">
        <v>21</v>
      </c>
      <c r="B392" s="57">
        <v>3314.3071999999997</v>
      </c>
      <c r="C392" s="57"/>
      <c r="D392" s="62">
        <v>746.86760000000004</v>
      </c>
      <c r="E392" s="57">
        <v>71.8566</v>
      </c>
      <c r="F392" s="57" t="s">
        <v>77</v>
      </c>
      <c r="G392" s="57">
        <v>1352.6432</v>
      </c>
      <c r="H392" s="57">
        <v>1036.6476</v>
      </c>
      <c r="I392" s="57">
        <v>46.340600000000002</v>
      </c>
      <c r="J392" s="57">
        <v>59.951599999999999</v>
      </c>
      <c r="K392" s="57" t="s">
        <v>77</v>
      </c>
      <c r="L392" s="57" t="s">
        <v>77</v>
      </c>
      <c r="M392" s="38"/>
      <c r="N392" s="39" t="s">
        <v>84</v>
      </c>
    </row>
    <row r="393" spans="1:14" ht="17.100000000000001" customHeight="1">
      <c r="A393" s="48" t="s">
        <v>23</v>
      </c>
      <c r="B393" s="63">
        <v>891.94709999999998</v>
      </c>
      <c r="C393" s="63"/>
      <c r="D393" s="63" t="s">
        <v>77</v>
      </c>
      <c r="E393" s="63" t="s">
        <v>77</v>
      </c>
      <c r="F393" s="63" t="s">
        <v>77</v>
      </c>
      <c r="G393" s="63" t="s">
        <v>77</v>
      </c>
      <c r="H393" s="63" t="s">
        <v>77</v>
      </c>
      <c r="I393" s="63" t="s">
        <v>77</v>
      </c>
      <c r="J393" s="63">
        <v>891.94709999999998</v>
      </c>
      <c r="K393" s="63" t="s">
        <v>77</v>
      </c>
      <c r="L393" s="63" t="s">
        <v>77</v>
      </c>
      <c r="M393" s="49"/>
      <c r="N393" s="50" t="s">
        <v>85</v>
      </c>
    </row>
    <row r="394" spans="1:14" ht="17.100000000000001" customHeight="1">
      <c r="A394" s="37"/>
      <c r="B394" s="57"/>
      <c r="C394" s="57"/>
      <c r="D394" s="62"/>
      <c r="E394" s="57"/>
      <c r="F394" s="57"/>
      <c r="G394" s="57"/>
      <c r="H394" s="57"/>
      <c r="I394" s="57"/>
      <c r="J394" s="57"/>
      <c r="K394" s="57"/>
      <c r="L394" s="57"/>
      <c r="M394" s="38"/>
      <c r="N394" s="39"/>
    </row>
    <row r="395" spans="1:14" ht="17.100000000000001" customHeight="1">
      <c r="A395" s="30" t="s">
        <v>74</v>
      </c>
      <c r="B395" s="61">
        <f>SUM(B396+B405+B416)</f>
        <v>4680.7856000000002</v>
      </c>
      <c r="C395" s="61"/>
      <c r="D395" s="61">
        <v>318.9778</v>
      </c>
      <c r="E395" s="61">
        <f>SUM(E396+E405+E416)</f>
        <v>428.4067</v>
      </c>
      <c r="F395" s="61">
        <f>SUM(F396+F405+F416)</f>
        <v>1379.3591999999999</v>
      </c>
      <c r="G395" s="61">
        <f>SUM(G396+G405)</f>
        <v>1680.7127</v>
      </c>
      <c r="H395" s="61">
        <f>SUM(H396+H405)</f>
        <v>343.19650000000001</v>
      </c>
      <c r="I395" s="61">
        <f>SUM(I405)</f>
        <v>281.01639999999998</v>
      </c>
      <c r="J395" s="61">
        <v>249</v>
      </c>
      <c r="K395" s="55" t="s">
        <v>77</v>
      </c>
      <c r="L395" s="55" t="s">
        <v>77</v>
      </c>
      <c r="M395" s="44"/>
      <c r="N395" s="30" t="s">
        <v>75</v>
      </c>
    </row>
    <row r="396" spans="1:14" ht="17.100000000000001" customHeight="1">
      <c r="A396" s="35" t="s">
        <v>19</v>
      </c>
      <c r="B396" s="55">
        <v>1493.3576</v>
      </c>
      <c r="C396" s="55"/>
      <c r="D396" s="61" t="s">
        <v>77</v>
      </c>
      <c r="E396" s="55">
        <v>148.66160000000002</v>
      </c>
      <c r="F396" s="55">
        <v>437.45089999999999</v>
      </c>
      <c r="G396" s="55">
        <v>864.98260000000005</v>
      </c>
      <c r="H396" s="55">
        <v>42.262500000000003</v>
      </c>
      <c r="I396" s="55" t="s">
        <v>77</v>
      </c>
      <c r="J396" s="55" t="s">
        <v>77</v>
      </c>
      <c r="K396" s="55" t="s">
        <v>77</v>
      </c>
      <c r="L396" s="55" t="s">
        <v>77</v>
      </c>
      <c r="M396" s="5"/>
      <c r="N396" s="36" t="s">
        <v>20</v>
      </c>
    </row>
    <row r="397" spans="1:14" ht="17.100000000000001" customHeight="1">
      <c r="A397" s="37" t="s">
        <v>21</v>
      </c>
      <c r="B397" s="57">
        <v>927.58320000000003</v>
      </c>
      <c r="C397" s="57"/>
      <c r="D397" s="62" t="s">
        <v>77</v>
      </c>
      <c r="E397" s="57">
        <v>62.6006</v>
      </c>
      <c r="F397" s="57" t="s">
        <v>77</v>
      </c>
      <c r="G397" s="57">
        <v>864.98260000000005</v>
      </c>
      <c r="H397" s="57" t="s">
        <v>77</v>
      </c>
      <c r="I397" s="57" t="s">
        <v>77</v>
      </c>
      <c r="J397" s="57" t="s">
        <v>77</v>
      </c>
      <c r="K397" s="57" t="s">
        <v>77</v>
      </c>
      <c r="L397" s="57" t="s">
        <v>77</v>
      </c>
      <c r="M397" s="38"/>
      <c r="N397" s="39" t="s">
        <v>84</v>
      </c>
    </row>
    <row r="398" spans="1:14" ht="17.100000000000001" customHeight="1">
      <c r="A398" s="37" t="s">
        <v>23</v>
      </c>
      <c r="B398" s="57">
        <v>565.77440000000001</v>
      </c>
      <c r="C398" s="57"/>
      <c r="D398" s="62" t="s">
        <v>77</v>
      </c>
      <c r="E398" s="57">
        <v>86.061000000000007</v>
      </c>
      <c r="F398" s="57">
        <v>437.45089999999999</v>
      </c>
      <c r="G398" s="57" t="s">
        <v>77</v>
      </c>
      <c r="H398" s="57">
        <v>42.262500000000003</v>
      </c>
      <c r="I398" s="57" t="s">
        <v>77</v>
      </c>
      <c r="J398" s="57" t="s">
        <v>77</v>
      </c>
      <c r="K398" s="57" t="s">
        <v>77</v>
      </c>
      <c r="L398" s="57" t="s">
        <v>77</v>
      </c>
      <c r="M398" s="14"/>
      <c r="N398" s="39" t="s">
        <v>85</v>
      </c>
    </row>
    <row r="399" spans="1:14" ht="17.100000000000001" customHeight="1">
      <c r="A399" s="37" t="s">
        <v>24</v>
      </c>
      <c r="B399" s="57">
        <v>500.05149999999998</v>
      </c>
      <c r="C399" s="57"/>
      <c r="D399" s="62" t="s">
        <v>77</v>
      </c>
      <c r="E399" s="57">
        <v>62.6006</v>
      </c>
      <c r="F399" s="57">
        <v>437.45089999999999</v>
      </c>
      <c r="G399" s="57" t="s">
        <v>77</v>
      </c>
      <c r="H399" s="57" t="s">
        <v>77</v>
      </c>
      <c r="I399" s="57" t="s">
        <v>77</v>
      </c>
      <c r="J399" s="57" t="s">
        <v>77</v>
      </c>
      <c r="K399" s="57" t="s">
        <v>77</v>
      </c>
      <c r="L399" s="57" t="s">
        <v>77</v>
      </c>
      <c r="M399" s="38"/>
      <c r="N399" s="39" t="s">
        <v>25</v>
      </c>
    </row>
    <row r="400" spans="1:14" ht="17.100000000000001" customHeight="1">
      <c r="A400" s="37" t="s">
        <v>21</v>
      </c>
      <c r="B400" s="57">
        <v>62.6006</v>
      </c>
      <c r="C400" s="57"/>
      <c r="D400" s="62" t="s">
        <v>77</v>
      </c>
      <c r="E400" s="57">
        <v>62.6006</v>
      </c>
      <c r="F400" s="57" t="s">
        <v>77</v>
      </c>
      <c r="G400" s="57" t="s">
        <v>77</v>
      </c>
      <c r="H400" s="57" t="s">
        <v>77</v>
      </c>
      <c r="I400" s="57" t="s">
        <v>77</v>
      </c>
      <c r="J400" s="57" t="s">
        <v>77</v>
      </c>
      <c r="K400" s="57" t="s">
        <v>77</v>
      </c>
      <c r="L400" s="57" t="s">
        <v>77</v>
      </c>
      <c r="M400" s="38"/>
      <c r="N400" s="39" t="s">
        <v>84</v>
      </c>
    </row>
    <row r="401" spans="1:14" ht="17.100000000000001" customHeight="1">
      <c r="A401" s="37" t="s">
        <v>23</v>
      </c>
      <c r="B401" s="57">
        <v>437.45089999999999</v>
      </c>
      <c r="C401" s="57"/>
      <c r="D401" s="62" t="s">
        <v>77</v>
      </c>
      <c r="E401" s="57" t="s">
        <v>77</v>
      </c>
      <c r="F401" s="57">
        <v>437.45089999999999</v>
      </c>
      <c r="G401" s="57" t="s">
        <v>77</v>
      </c>
      <c r="H401" s="57" t="s">
        <v>77</v>
      </c>
      <c r="I401" s="57" t="s">
        <v>77</v>
      </c>
      <c r="J401" s="57" t="s">
        <v>77</v>
      </c>
      <c r="K401" s="57" t="s">
        <v>77</v>
      </c>
      <c r="L401" s="57" t="s">
        <v>77</v>
      </c>
      <c r="M401" s="38"/>
      <c r="N401" s="39" t="s">
        <v>85</v>
      </c>
    </row>
    <row r="402" spans="1:14" ht="17.100000000000001" customHeight="1">
      <c r="A402" s="37" t="s">
        <v>26</v>
      </c>
      <c r="B402" s="57">
        <v>993.30610000000001</v>
      </c>
      <c r="C402" s="57"/>
      <c r="D402" s="62" t="s">
        <v>77</v>
      </c>
      <c r="E402" s="57">
        <v>86.061000000000007</v>
      </c>
      <c r="F402" s="57" t="s">
        <v>77</v>
      </c>
      <c r="G402" s="57">
        <v>864.98260000000005</v>
      </c>
      <c r="H402" s="57">
        <v>42.262500000000003</v>
      </c>
      <c r="I402" s="57" t="s">
        <v>77</v>
      </c>
      <c r="J402" s="57" t="s">
        <v>77</v>
      </c>
      <c r="K402" s="57" t="s">
        <v>77</v>
      </c>
      <c r="L402" s="57" t="s">
        <v>77</v>
      </c>
      <c r="M402" s="14"/>
      <c r="N402" s="39" t="s">
        <v>27</v>
      </c>
    </row>
    <row r="403" spans="1:14" ht="17.100000000000001" customHeight="1">
      <c r="A403" s="37" t="s">
        <v>21</v>
      </c>
      <c r="B403" s="57">
        <v>864.98260000000005</v>
      </c>
      <c r="C403" s="57"/>
      <c r="D403" s="62" t="s">
        <v>77</v>
      </c>
      <c r="E403" s="57" t="s">
        <v>77</v>
      </c>
      <c r="F403" s="57" t="s">
        <v>77</v>
      </c>
      <c r="G403" s="57">
        <v>864.98260000000005</v>
      </c>
      <c r="H403" s="57" t="s">
        <v>77</v>
      </c>
      <c r="I403" s="57" t="s">
        <v>77</v>
      </c>
      <c r="J403" s="57" t="s">
        <v>77</v>
      </c>
      <c r="K403" s="57" t="s">
        <v>77</v>
      </c>
      <c r="L403" s="57" t="s">
        <v>77</v>
      </c>
      <c r="M403" s="38"/>
      <c r="N403" s="39" t="s">
        <v>84</v>
      </c>
    </row>
    <row r="404" spans="1:14" ht="17.100000000000001" customHeight="1">
      <c r="A404" s="37" t="s">
        <v>23</v>
      </c>
      <c r="B404" s="57">
        <v>128.32350000000002</v>
      </c>
      <c r="C404" s="57"/>
      <c r="D404" s="62" t="s">
        <v>77</v>
      </c>
      <c r="E404" s="57">
        <v>86.061000000000007</v>
      </c>
      <c r="F404" s="57" t="s">
        <v>77</v>
      </c>
      <c r="G404" s="57" t="s">
        <v>77</v>
      </c>
      <c r="H404" s="57">
        <v>42.262500000000003</v>
      </c>
      <c r="I404" s="57" t="s">
        <v>77</v>
      </c>
      <c r="J404" s="57" t="s">
        <v>77</v>
      </c>
      <c r="K404" s="57" t="s">
        <v>77</v>
      </c>
      <c r="L404" s="57" t="s">
        <v>77</v>
      </c>
      <c r="M404" s="14"/>
      <c r="N404" s="39" t="s">
        <v>85</v>
      </c>
    </row>
    <row r="405" spans="1:14" ht="17.100000000000001" customHeight="1">
      <c r="A405" s="40" t="s">
        <v>28</v>
      </c>
      <c r="B405" s="55">
        <v>2988.2447000000002</v>
      </c>
      <c r="C405" s="55"/>
      <c r="D405" s="61">
        <v>318.9778</v>
      </c>
      <c r="E405" s="55">
        <v>239.29679999999999</v>
      </c>
      <c r="F405" s="55">
        <v>783.17330000000004</v>
      </c>
      <c r="G405" s="55">
        <v>815.73009999999999</v>
      </c>
      <c r="H405" s="55">
        <v>300.93400000000003</v>
      </c>
      <c r="I405" s="55">
        <v>281.01639999999998</v>
      </c>
      <c r="J405" s="55">
        <v>249.1163</v>
      </c>
      <c r="K405" s="55" t="s">
        <v>77</v>
      </c>
      <c r="L405" s="55" t="s">
        <v>77</v>
      </c>
      <c r="M405" s="7"/>
      <c r="N405" s="36" t="s">
        <v>29</v>
      </c>
    </row>
    <row r="406" spans="1:14" ht="17.100000000000001" customHeight="1">
      <c r="A406" s="37" t="s">
        <v>21</v>
      </c>
      <c r="B406" s="57">
        <v>2579.4801000000002</v>
      </c>
      <c r="C406" s="57"/>
      <c r="D406" s="62">
        <v>318.9778</v>
      </c>
      <c r="E406" s="57">
        <v>239.29679999999999</v>
      </c>
      <c r="F406" s="57">
        <v>783.17330000000004</v>
      </c>
      <c r="G406" s="57">
        <v>406.96550000000002</v>
      </c>
      <c r="H406" s="57">
        <v>300.93400000000003</v>
      </c>
      <c r="I406" s="57">
        <v>281.01639999999998</v>
      </c>
      <c r="J406" s="57">
        <v>249.1163</v>
      </c>
      <c r="K406" s="57" t="s">
        <v>77</v>
      </c>
      <c r="L406" s="57" t="s">
        <v>77</v>
      </c>
      <c r="M406" s="38"/>
      <c r="N406" s="39" t="s">
        <v>84</v>
      </c>
    </row>
    <row r="407" spans="1:14" ht="17.100000000000001" customHeight="1">
      <c r="A407" s="37" t="s">
        <v>23</v>
      </c>
      <c r="B407" s="57">
        <v>408.76459999999997</v>
      </c>
      <c r="C407" s="57"/>
      <c r="D407" s="57" t="s">
        <v>77</v>
      </c>
      <c r="E407" s="57" t="s">
        <v>77</v>
      </c>
      <c r="F407" s="57" t="s">
        <v>77</v>
      </c>
      <c r="G407" s="57">
        <v>408.76459999999997</v>
      </c>
      <c r="H407" s="57" t="s">
        <v>77</v>
      </c>
      <c r="I407" s="57" t="s">
        <v>77</v>
      </c>
      <c r="J407" s="57" t="s">
        <v>77</v>
      </c>
      <c r="K407" s="57" t="s">
        <v>77</v>
      </c>
      <c r="L407" s="57" t="s">
        <v>77</v>
      </c>
      <c r="M407" s="38"/>
      <c r="N407" s="39" t="s">
        <v>85</v>
      </c>
    </row>
    <row r="408" spans="1:14" ht="17.100000000000001" customHeight="1">
      <c r="A408" s="37" t="s">
        <v>30</v>
      </c>
      <c r="B408" s="57">
        <v>239.29679999999999</v>
      </c>
      <c r="C408" s="57"/>
      <c r="D408" s="57" t="s">
        <v>77</v>
      </c>
      <c r="E408" s="57">
        <v>239.29679999999999</v>
      </c>
      <c r="F408" s="57" t="s">
        <v>77</v>
      </c>
      <c r="G408" s="57" t="s">
        <v>77</v>
      </c>
      <c r="H408" s="57" t="s">
        <v>77</v>
      </c>
      <c r="I408" s="57" t="s">
        <v>77</v>
      </c>
      <c r="J408" s="57" t="s">
        <v>77</v>
      </c>
      <c r="K408" s="57" t="s">
        <v>77</v>
      </c>
      <c r="L408" s="57" t="s">
        <v>77</v>
      </c>
      <c r="M408" s="38"/>
      <c r="N408" s="39" t="s">
        <v>31</v>
      </c>
    </row>
    <row r="409" spans="1:14" ht="17.100000000000001" customHeight="1">
      <c r="A409" s="37" t="s">
        <v>32</v>
      </c>
      <c r="B409" s="57">
        <v>2198.8976000000002</v>
      </c>
      <c r="C409" s="57"/>
      <c r="D409" s="62">
        <v>318.9778</v>
      </c>
      <c r="E409" s="57" t="s">
        <v>77</v>
      </c>
      <c r="F409" s="57">
        <v>783.17330000000004</v>
      </c>
      <c r="G409" s="57">
        <v>815.73009999999999</v>
      </c>
      <c r="H409" s="57" t="s">
        <v>77</v>
      </c>
      <c r="I409" s="57">
        <v>281.01639999999998</v>
      </c>
      <c r="J409" s="57" t="s">
        <v>77</v>
      </c>
      <c r="K409" s="57" t="s">
        <v>77</v>
      </c>
      <c r="L409" s="57" t="s">
        <v>77</v>
      </c>
      <c r="M409" s="38"/>
      <c r="N409" s="39" t="s">
        <v>33</v>
      </c>
    </row>
    <row r="410" spans="1:14" ht="17.100000000000001" customHeight="1">
      <c r="A410" s="37" t="s">
        <v>21</v>
      </c>
      <c r="B410" s="57">
        <v>1790.1330000000003</v>
      </c>
      <c r="C410" s="57"/>
      <c r="D410" s="62">
        <v>318.9778</v>
      </c>
      <c r="E410" s="57" t="s">
        <v>77</v>
      </c>
      <c r="F410" s="57">
        <v>783.17330000000004</v>
      </c>
      <c r="G410" s="57">
        <v>406.96550000000002</v>
      </c>
      <c r="H410" s="57" t="s">
        <v>77</v>
      </c>
      <c r="I410" s="57">
        <v>281.01639999999998</v>
      </c>
      <c r="J410" s="57" t="s">
        <v>77</v>
      </c>
      <c r="K410" s="57" t="s">
        <v>77</v>
      </c>
      <c r="L410" s="57" t="s">
        <v>77</v>
      </c>
      <c r="M410" s="38"/>
      <c r="N410" s="39" t="s">
        <v>84</v>
      </c>
    </row>
    <row r="411" spans="1:14" ht="17.100000000000001" customHeight="1">
      <c r="A411" s="37" t="s">
        <v>23</v>
      </c>
      <c r="B411" s="57">
        <v>408.76459999999997</v>
      </c>
      <c r="C411" s="57"/>
      <c r="D411" s="57" t="s">
        <v>77</v>
      </c>
      <c r="E411" s="57" t="s">
        <v>77</v>
      </c>
      <c r="F411" s="57" t="s">
        <v>77</v>
      </c>
      <c r="G411" s="57">
        <v>408.76459999999997</v>
      </c>
      <c r="H411" s="57" t="s">
        <v>77</v>
      </c>
      <c r="I411" s="57" t="s">
        <v>77</v>
      </c>
      <c r="J411" s="57" t="s">
        <v>77</v>
      </c>
      <c r="K411" s="57" t="s">
        <v>77</v>
      </c>
      <c r="L411" s="57" t="s">
        <v>77</v>
      </c>
      <c r="M411" s="38"/>
      <c r="N411" s="39" t="s">
        <v>85</v>
      </c>
    </row>
    <row r="412" spans="1:14" ht="17.100000000000001" customHeight="1">
      <c r="A412" s="37" t="s">
        <v>34</v>
      </c>
      <c r="B412" s="57">
        <v>300.93400000000003</v>
      </c>
      <c r="C412" s="57"/>
      <c r="D412" s="57" t="s">
        <v>77</v>
      </c>
      <c r="E412" s="57" t="s">
        <v>77</v>
      </c>
      <c r="F412" s="57" t="s">
        <v>77</v>
      </c>
      <c r="G412" s="57" t="s">
        <v>77</v>
      </c>
      <c r="H412" s="57">
        <v>300.93400000000003</v>
      </c>
      <c r="I412" s="57" t="s">
        <v>77</v>
      </c>
      <c r="J412" s="57" t="s">
        <v>77</v>
      </c>
      <c r="K412" s="57" t="s">
        <v>77</v>
      </c>
      <c r="L412" s="57" t="s">
        <v>77</v>
      </c>
      <c r="M412" s="38"/>
      <c r="N412" s="39" t="s">
        <v>35</v>
      </c>
    </row>
    <row r="413" spans="1:14" ht="17.100000000000001" customHeight="1">
      <c r="A413" s="37" t="s">
        <v>21</v>
      </c>
      <c r="B413" s="57">
        <v>300.93400000000003</v>
      </c>
      <c r="C413" s="57"/>
      <c r="D413" s="57" t="s">
        <v>77</v>
      </c>
      <c r="E413" s="57" t="s">
        <v>77</v>
      </c>
      <c r="F413" s="57" t="s">
        <v>77</v>
      </c>
      <c r="G413" s="57" t="s">
        <v>77</v>
      </c>
      <c r="H413" s="57">
        <v>300.93400000000003</v>
      </c>
      <c r="I413" s="57" t="s">
        <v>77</v>
      </c>
      <c r="J413" s="57" t="s">
        <v>77</v>
      </c>
      <c r="K413" s="57" t="s">
        <v>77</v>
      </c>
      <c r="L413" s="57" t="s">
        <v>77</v>
      </c>
      <c r="M413" s="38"/>
      <c r="N413" s="39" t="s">
        <v>84</v>
      </c>
    </row>
    <row r="414" spans="1:14" ht="17.100000000000001" customHeight="1">
      <c r="A414" s="37" t="s">
        <v>40</v>
      </c>
      <c r="B414" s="57">
        <v>249.1163</v>
      </c>
      <c r="C414" s="57"/>
      <c r="D414" s="57" t="s">
        <v>77</v>
      </c>
      <c r="E414" s="57" t="s">
        <v>77</v>
      </c>
      <c r="F414" s="57" t="s">
        <v>77</v>
      </c>
      <c r="G414" s="57" t="s">
        <v>77</v>
      </c>
      <c r="H414" s="57" t="s">
        <v>77</v>
      </c>
      <c r="I414" s="57" t="s">
        <v>77</v>
      </c>
      <c r="J414" s="57">
        <v>249.1163</v>
      </c>
      <c r="K414" s="57" t="s">
        <v>77</v>
      </c>
      <c r="L414" s="57" t="s">
        <v>77</v>
      </c>
      <c r="M414" s="38"/>
      <c r="N414" s="39" t="s">
        <v>41</v>
      </c>
    </row>
    <row r="415" spans="1:14" ht="17.100000000000001" customHeight="1">
      <c r="A415" s="37" t="s">
        <v>21</v>
      </c>
      <c r="B415" s="57">
        <v>249.1163</v>
      </c>
      <c r="C415" s="57"/>
      <c r="D415" s="57" t="s">
        <v>77</v>
      </c>
      <c r="E415" s="57" t="s">
        <v>77</v>
      </c>
      <c r="F415" s="57" t="s">
        <v>77</v>
      </c>
      <c r="G415" s="57" t="s">
        <v>77</v>
      </c>
      <c r="H415" s="57" t="s">
        <v>77</v>
      </c>
      <c r="I415" s="57" t="s">
        <v>77</v>
      </c>
      <c r="J415" s="57">
        <v>249.1163</v>
      </c>
      <c r="K415" s="57" t="s">
        <v>77</v>
      </c>
      <c r="L415" s="57" t="s">
        <v>77</v>
      </c>
      <c r="M415" s="38"/>
      <c r="N415" s="39" t="s">
        <v>84</v>
      </c>
    </row>
    <row r="416" spans="1:14" ht="17.100000000000001" customHeight="1">
      <c r="A416" s="41" t="s">
        <v>36</v>
      </c>
      <c r="B416" s="60">
        <v>199.18330000000003</v>
      </c>
      <c r="C416" s="60"/>
      <c r="D416" s="67" t="s">
        <v>77</v>
      </c>
      <c r="E416" s="60">
        <v>40.448300000000003</v>
      </c>
      <c r="F416" s="60">
        <v>158.73500000000001</v>
      </c>
      <c r="G416" s="60" t="s">
        <v>77</v>
      </c>
      <c r="H416" s="60" t="s">
        <v>77</v>
      </c>
      <c r="I416" s="60" t="s">
        <v>77</v>
      </c>
      <c r="J416" s="60" t="s">
        <v>77</v>
      </c>
      <c r="K416" s="60" t="s">
        <v>77</v>
      </c>
      <c r="L416" s="60" t="s">
        <v>77</v>
      </c>
      <c r="M416" s="42"/>
      <c r="N416" s="43" t="s">
        <v>37</v>
      </c>
    </row>
    <row r="417" spans="1:14" ht="17.25" customHeight="1">
      <c r="A417" s="6"/>
      <c r="B417" s="6"/>
      <c r="C417" s="6"/>
      <c r="D417" s="6"/>
      <c r="E417" s="6"/>
      <c r="F417" s="6"/>
      <c r="G417" s="6"/>
      <c r="H417" s="6"/>
      <c r="I417" s="7"/>
      <c r="J417" s="6"/>
      <c r="K417" s="6"/>
      <c r="L417" s="6"/>
      <c r="M417" s="6"/>
      <c r="N417" s="6"/>
    </row>
    <row r="418" spans="1:14" ht="17.2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</row>
    <row r="419" spans="1:14" ht="17.25" customHeight="1"/>
    <row r="420" spans="1:14" ht="17.25" customHeight="1"/>
    <row r="421" spans="1:14" ht="17.25" customHeight="1"/>
    <row r="422" spans="1:14" ht="17.25" customHeight="1"/>
    <row r="423" spans="1:14" ht="17.25" customHeight="1"/>
    <row r="424" spans="1:14" ht="17.25" customHeight="1"/>
    <row r="425" spans="1:14" ht="17.25" customHeight="1"/>
    <row r="426" spans="1:14" ht="17.25" customHeight="1"/>
    <row r="427" spans="1:14" ht="17.25" customHeight="1"/>
    <row r="428" spans="1:14" ht="17.25" customHeight="1"/>
    <row r="429" spans="1:14" ht="17.25" customHeight="1"/>
    <row r="430" spans="1:14" ht="17.25" customHeight="1"/>
    <row r="431" spans="1:14" ht="17.25" customHeight="1"/>
    <row r="432" spans="1:14" ht="17.25" customHeight="1"/>
    <row r="433" ht="17.25" customHeight="1"/>
    <row r="434" ht="17.25" customHeight="1"/>
    <row r="435" ht="17.25" customHeight="1"/>
    <row r="436" ht="17.25" customHeight="1"/>
    <row r="437" ht="17.25" customHeight="1"/>
    <row r="438" ht="17.25" customHeight="1"/>
    <row r="439" ht="17.25" customHeight="1"/>
    <row r="440" ht="17.25" customHeight="1"/>
    <row r="441" ht="17.25" customHeight="1"/>
    <row r="442" ht="17.25" customHeight="1"/>
    <row r="443" ht="17.25" customHeight="1"/>
    <row r="444" ht="17.25" customHeight="1"/>
  </sheetData>
  <mergeCells count="24">
    <mergeCell ref="E32:E33"/>
    <mergeCell ref="F32:F33"/>
    <mergeCell ref="A1:N1"/>
    <mergeCell ref="A2:N2"/>
    <mergeCell ref="A28:N28"/>
    <mergeCell ref="K5:K6"/>
    <mergeCell ref="L5:L6"/>
    <mergeCell ref="D5:D6"/>
    <mergeCell ref="D4:L4"/>
    <mergeCell ref="A29:N29"/>
    <mergeCell ref="K32:K33"/>
    <mergeCell ref="L32:L33"/>
    <mergeCell ref="I5:I6"/>
    <mergeCell ref="J5:J6"/>
    <mergeCell ref="G32:G33"/>
    <mergeCell ref="H32:H33"/>
    <mergeCell ref="E5:E6"/>
    <mergeCell ref="F5:F6"/>
    <mergeCell ref="G5:G6"/>
    <mergeCell ref="H5:H6"/>
    <mergeCell ref="D32:D33"/>
    <mergeCell ref="D31:L31"/>
    <mergeCell ref="I32:I33"/>
    <mergeCell ref="J32:J33"/>
  </mergeCells>
  <phoneticPr fontId="5" type="noConversion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horizontalDpi="1200" verticalDpi="1200" r:id="rId1"/>
  <headerFooter>
    <oddFooter>&amp;L&amp;"TH SarabunPSK,Bold"&amp;10ที่มา : โครงการสำรวจการย้ายถิ่นของประชากร พ.ศ. 2554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DarkOS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cp:lastPrinted>2012-12-25T03:32:45Z</cp:lastPrinted>
  <dcterms:created xsi:type="dcterms:W3CDTF">2012-07-19T15:49:50Z</dcterms:created>
  <dcterms:modified xsi:type="dcterms:W3CDTF">2013-02-12T08:21:27Z</dcterms:modified>
</cp:coreProperties>
</file>