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1520" windowHeight="6840"/>
  </bookViews>
  <sheets>
    <sheet name="T-3.8เอกชน  รัฐบาล เทศบาล2562" sheetId="23" r:id="rId1"/>
    <sheet name="T-3.8เอกชน  รัฐบาล เทศบาล2563" sheetId="17" r:id="rId2"/>
    <sheet name="3.6  2562" sheetId="22" r:id="rId3"/>
    <sheet name="T-3.6รัฐบาลสพฐ1-7สพม.เขต 31 (2" sheetId="20" r:id="rId4"/>
    <sheet name="T-3.5รัฐบาล สพฐ1-7สพม.เขต312563" sheetId="16" r:id="rId5"/>
    <sheet name="T-3.6รัฐบาลสพฐ1-7สพม.เขต 312563" sheetId="18" r:id="rId6"/>
  </sheets>
  <definedNames>
    <definedName name="_1ประเภทของบุคลากร_1_3_และเพศ1_2560_1212" localSheetId="3">#REF!</definedName>
    <definedName name="_1ประเภทของบุคลากร_1_3_และเพศ1_2560_1212" localSheetId="0">#REF!</definedName>
    <definedName name="_1ประเภทของบุคลากร_1_3_และเพศ1_2560_1212">#REF!</definedName>
    <definedName name="_1ประเภทของบุคลากร_1_3_และเพศ1_2560_1220" localSheetId="3">#REF!</definedName>
    <definedName name="_1ประเภทของบุคลากร_1_3_และเพศ1_2560_1220" localSheetId="0">#REF!</definedName>
    <definedName name="_1ประเภทของบุคลากร_1_3_และเพศ1_2560_1220">#REF!</definedName>
    <definedName name="_1ประเภทของบุคลากร_1_3_และเพศ1_2560rev" localSheetId="3">#REF!</definedName>
    <definedName name="_1ประเภทของบุคลากร_1_3_และเพศ1_2560rev" localSheetId="0">#REF!</definedName>
    <definedName name="_1ประเภทของบุคลากร_1_3_และเพศ1_2560rev">#REF!</definedName>
    <definedName name="_2ประเภทของบุคลากร_2_และเพศ1_2560rev" localSheetId="3">#REF!</definedName>
    <definedName name="_2ประเภทของบุคลากร_2_และเพศ1_2560rev" localSheetId="0">#REF!</definedName>
    <definedName name="_2ประเภทของบุคลากร_2_และเพศ1_2560rev">#REF!</definedName>
    <definedName name="_4จำแนกตาม_ประเภทวิทยฐานะ_วุฒิการศึกษาและเพศ1_2560rev" localSheetId="3">#REF!</definedName>
    <definedName name="_4จำแนกตาม_ประเภทวิทยฐานะ_วุฒิการศึกษาและเพศ1_2560rev" localSheetId="0">#REF!</definedName>
    <definedName name="_4จำแนกตาม_ประเภทวิทยฐานะ_วุฒิการศึกษาและเพศ1_2560rev">#REF!</definedName>
    <definedName name="_5จำแนกตามประเภทตำแหน่งทางวิชาการ_วุฒิการศึกษาและเพศ1_2560rev" localSheetId="3">#REF!</definedName>
    <definedName name="_5จำแนกตามประเภทตำแหน่งทางวิชาการ_วุฒิการศึกษาและเพศ1_2560rev" localSheetId="0">#REF!</definedName>
    <definedName name="_5จำแนกตามประเภทตำแหน่งทางวิชาการ_วุฒิการศึกษาและเพศ1_2560rev">#REF!</definedName>
    <definedName name="หฟกหกด๐" localSheetId="3">#REF!</definedName>
    <definedName name="หฟกหกด๐" localSheetId="0">#REF!</definedName>
    <definedName name="หฟกหกด๐">#REF!</definedName>
    <definedName name="ๆ" localSheetId="3">#REF!</definedName>
    <definedName name="ๆ" localSheetId="0">#REF!</definedName>
    <definedName name="ๆ">#REF!</definedName>
  </definedNames>
  <calcPr calcId="152511"/>
  <fileRecoveryPr repairLoad="1"/>
</workbook>
</file>

<file path=xl/calcChain.xml><?xml version="1.0" encoding="utf-8"?>
<calcChain xmlns="http://schemas.openxmlformats.org/spreadsheetml/2006/main">
  <c r="F13" i="22" l="1"/>
  <c r="G13" i="22"/>
  <c r="E13" i="22"/>
  <c r="E10" i="23"/>
  <c r="E12" i="23"/>
  <c r="E13" i="23"/>
  <c r="E14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52" i="23"/>
  <c r="G56" i="18" l="1"/>
  <c r="F56" i="18"/>
  <c r="E56" i="18"/>
  <c r="G55" i="18"/>
  <c r="F55" i="18"/>
  <c r="E55" i="18"/>
  <c r="G54" i="18"/>
  <c r="F54" i="18"/>
  <c r="E54" i="18"/>
  <c r="G53" i="18"/>
  <c r="F53" i="18"/>
  <c r="E53" i="18"/>
  <c r="G52" i="18"/>
  <c r="F52" i="18"/>
  <c r="E52" i="18"/>
  <c r="G51" i="18"/>
  <c r="F51" i="18"/>
  <c r="E51" i="18"/>
  <c r="G50" i="18"/>
  <c r="F50" i="18"/>
  <c r="E50" i="18"/>
  <c r="G49" i="18"/>
  <c r="F49" i="18"/>
  <c r="E49" i="18"/>
  <c r="G48" i="18"/>
  <c r="F48" i="18"/>
  <c r="E48" i="18"/>
  <c r="G47" i="18"/>
  <c r="F47" i="18"/>
  <c r="E47" i="18"/>
  <c r="G46" i="18"/>
  <c r="F46" i="18"/>
  <c r="E46" i="18"/>
  <c r="G45" i="18"/>
  <c r="F45" i="18"/>
  <c r="E45" i="18"/>
  <c r="G44" i="18"/>
  <c r="F44" i="18"/>
  <c r="E44" i="18"/>
  <c r="G43" i="18"/>
  <c r="F43" i="18"/>
  <c r="E43" i="18"/>
  <c r="G30" i="18"/>
  <c r="F30" i="18"/>
  <c r="E30" i="18"/>
  <c r="G29" i="18"/>
  <c r="F29" i="18"/>
  <c r="E29" i="18"/>
  <c r="G28" i="18"/>
  <c r="F28" i="18"/>
  <c r="E28" i="18"/>
  <c r="G27" i="18"/>
  <c r="F27" i="18"/>
  <c r="E27" i="18"/>
  <c r="G26" i="18"/>
  <c r="F26" i="18"/>
  <c r="E26" i="18"/>
  <c r="G25" i="18"/>
  <c r="F25" i="18"/>
  <c r="E25" i="18"/>
  <c r="G24" i="18"/>
  <c r="F24" i="18"/>
  <c r="E24" i="18"/>
  <c r="G23" i="18"/>
  <c r="F23" i="18"/>
  <c r="E23" i="18"/>
  <c r="G22" i="18"/>
  <c r="F22" i="18"/>
  <c r="E22" i="18"/>
  <c r="G21" i="18"/>
  <c r="F21" i="18"/>
  <c r="E21" i="18"/>
  <c r="G20" i="18"/>
  <c r="F20" i="18"/>
  <c r="E20" i="18"/>
  <c r="G19" i="18"/>
  <c r="F19" i="18"/>
  <c r="E19" i="18"/>
  <c r="G18" i="18"/>
  <c r="F18" i="18"/>
  <c r="E18" i="18"/>
  <c r="G17" i="18"/>
  <c r="F17" i="18"/>
  <c r="E17" i="18"/>
  <c r="G16" i="18"/>
  <c r="F16" i="18"/>
  <c r="E16" i="18"/>
  <c r="G15" i="18"/>
  <c r="F15" i="18"/>
  <c r="E15" i="18"/>
  <c r="G14" i="18"/>
  <c r="F14" i="18"/>
  <c r="E14" i="18"/>
  <c r="G13" i="18"/>
  <c r="F13" i="18"/>
  <c r="E13" i="18"/>
  <c r="G12" i="18"/>
  <c r="F12" i="18"/>
  <c r="E12" i="18"/>
  <c r="G33" i="16"/>
  <c r="F33" i="16"/>
  <c r="E33" i="16"/>
  <c r="N32" i="16"/>
  <c r="G32" i="16"/>
  <c r="F32" i="16"/>
  <c r="E32" i="16"/>
  <c r="N31" i="16"/>
  <c r="G31" i="16"/>
  <c r="F31" i="16"/>
  <c r="E31" i="16"/>
  <c r="N30" i="16"/>
  <c r="G30" i="16"/>
  <c r="F30" i="16"/>
  <c r="E30" i="16"/>
  <c r="N29" i="16"/>
  <c r="N28" i="16"/>
  <c r="G28" i="16"/>
  <c r="F28" i="16"/>
  <c r="E28" i="16"/>
  <c r="N27" i="16"/>
  <c r="G27" i="16"/>
  <c r="F27" i="16"/>
  <c r="E27" i="16"/>
  <c r="N26" i="16"/>
  <c r="G26" i="16"/>
  <c r="F26" i="16"/>
  <c r="E26" i="16"/>
  <c r="N25" i="16"/>
  <c r="N24" i="16"/>
  <c r="G24" i="16"/>
  <c r="F24" i="16"/>
  <c r="E24" i="16"/>
  <c r="N23" i="16"/>
  <c r="G23" i="16"/>
  <c r="F23" i="16"/>
  <c r="E23" i="16"/>
  <c r="N22" i="16"/>
  <c r="G22" i="16"/>
  <c r="F22" i="16"/>
  <c r="E22" i="16"/>
  <c r="N21" i="16"/>
  <c r="G21" i="16"/>
  <c r="F21" i="16"/>
  <c r="E21" i="16"/>
  <c r="N20" i="16"/>
  <c r="G20" i="16"/>
  <c r="F20" i="16"/>
  <c r="E20" i="16"/>
  <c r="N19" i="16"/>
  <c r="G19" i="16"/>
  <c r="F19" i="16"/>
  <c r="E19" i="16"/>
  <c r="N18" i="16"/>
  <c r="N17" i="16"/>
  <c r="G17" i="16"/>
  <c r="F17" i="16"/>
  <c r="E17" i="16"/>
  <c r="N16" i="16"/>
  <c r="G16" i="16"/>
  <c r="F16" i="16"/>
  <c r="E16" i="16"/>
  <c r="N15" i="16"/>
  <c r="G15" i="16"/>
  <c r="F15" i="16"/>
  <c r="E15" i="16"/>
  <c r="N14" i="16"/>
  <c r="P13" i="16"/>
  <c r="O13" i="16"/>
  <c r="N13" i="16"/>
  <c r="G56" i="20"/>
  <c r="F56" i="20"/>
  <c r="E56" i="20"/>
  <c r="G55" i="20"/>
  <c r="F55" i="20"/>
  <c r="E55" i="20"/>
  <c r="G54" i="20"/>
  <c r="F54" i="20"/>
  <c r="E54" i="20"/>
  <c r="G53" i="20"/>
  <c r="F53" i="20"/>
  <c r="E53" i="20"/>
  <c r="G52" i="20"/>
  <c r="F52" i="20"/>
  <c r="E52" i="20"/>
  <c r="G51" i="20"/>
  <c r="F51" i="20"/>
  <c r="E51" i="20"/>
  <c r="G50" i="20"/>
  <c r="F50" i="20"/>
  <c r="E50" i="20"/>
  <c r="G49" i="20"/>
  <c r="F49" i="20"/>
  <c r="E49" i="20"/>
  <c r="G48" i="20"/>
  <c r="F48" i="20"/>
  <c r="E48" i="20"/>
  <c r="G47" i="20"/>
  <c r="F47" i="20"/>
  <c r="E47" i="20"/>
  <c r="G46" i="20"/>
  <c r="F46" i="20"/>
  <c r="E46" i="20"/>
  <c r="G45" i="20"/>
  <c r="F45" i="20"/>
  <c r="E45" i="20"/>
  <c r="G44" i="20"/>
  <c r="F44" i="20"/>
  <c r="E44" i="20"/>
  <c r="G43" i="20"/>
  <c r="F43" i="20"/>
  <c r="E43" i="20"/>
  <c r="G30" i="20"/>
  <c r="F30" i="20"/>
  <c r="E30" i="20"/>
  <c r="G29" i="20"/>
  <c r="F29" i="20"/>
  <c r="E29" i="20"/>
  <c r="G28" i="20"/>
  <c r="F28" i="20"/>
  <c r="E28" i="20"/>
  <c r="G27" i="20"/>
  <c r="F27" i="20"/>
  <c r="E27" i="20"/>
  <c r="G26" i="20"/>
  <c r="F26" i="20"/>
  <c r="E26" i="20"/>
  <c r="G25" i="20"/>
  <c r="F25" i="20"/>
  <c r="E25" i="20"/>
  <c r="G24" i="20"/>
  <c r="F24" i="20"/>
  <c r="E24" i="20"/>
  <c r="G23" i="20"/>
  <c r="F23" i="20"/>
  <c r="E23" i="20"/>
  <c r="G22" i="20"/>
  <c r="F22" i="20"/>
  <c r="E22" i="20"/>
  <c r="G21" i="20"/>
  <c r="F21" i="20"/>
  <c r="E21" i="20"/>
  <c r="G20" i="20"/>
  <c r="F20" i="20"/>
  <c r="E20" i="20"/>
  <c r="G19" i="20"/>
  <c r="F19" i="20"/>
  <c r="E19" i="20"/>
  <c r="G18" i="20"/>
  <c r="F18" i="20"/>
  <c r="E18" i="20"/>
  <c r="G17" i="20"/>
  <c r="F17" i="20"/>
  <c r="E17" i="20"/>
  <c r="G16" i="20"/>
  <c r="F16" i="20"/>
  <c r="E16" i="20"/>
  <c r="G15" i="20"/>
  <c r="F15" i="20"/>
  <c r="E15" i="20"/>
  <c r="G14" i="20"/>
  <c r="F14" i="20"/>
  <c r="E14" i="20"/>
  <c r="G13" i="20"/>
  <c r="F13" i="20"/>
  <c r="E13" i="20"/>
  <c r="G12" i="20"/>
  <c r="F12" i="20"/>
  <c r="E12" i="20"/>
  <c r="K33" i="22"/>
  <c r="H33" i="22"/>
  <c r="G33" i="22"/>
  <c r="F33" i="22"/>
  <c r="K32" i="22"/>
  <c r="H32" i="22"/>
  <c r="G32" i="22"/>
  <c r="F32" i="22"/>
  <c r="E32" i="22"/>
  <c r="K31" i="22"/>
  <c r="K30" i="22" s="1"/>
  <c r="H31" i="22"/>
  <c r="H30" i="22" s="1"/>
  <c r="G31" i="22"/>
  <c r="F31" i="22"/>
  <c r="M30" i="22"/>
  <c r="L30" i="22"/>
  <c r="J30" i="22"/>
  <c r="I30" i="22"/>
  <c r="K29" i="22"/>
  <c r="H29" i="22"/>
  <c r="G29" i="22"/>
  <c r="F29" i="22"/>
  <c r="K28" i="22"/>
  <c r="H28" i="22"/>
  <c r="G28" i="22"/>
  <c r="F28" i="22"/>
  <c r="K27" i="22"/>
  <c r="H27" i="22"/>
  <c r="G27" i="22"/>
  <c r="F27" i="22"/>
  <c r="F26" i="22" s="1"/>
  <c r="E27" i="22"/>
  <c r="M26" i="22"/>
  <c r="L26" i="22"/>
  <c r="K26" i="22"/>
  <c r="J26" i="22"/>
  <c r="I26" i="22"/>
  <c r="G26" i="22"/>
  <c r="K25" i="22"/>
  <c r="H25" i="22"/>
  <c r="G25" i="22"/>
  <c r="F25" i="22"/>
  <c r="E25" i="22"/>
  <c r="K24" i="22"/>
  <c r="H24" i="22"/>
  <c r="E24" i="22" s="1"/>
  <c r="G24" i="22"/>
  <c r="F24" i="22"/>
  <c r="K23" i="22"/>
  <c r="H23" i="22"/>
  <c r="E23" i="22" s="1"/>
  <c r="G23" i="22"/>
  <c r="F23" i="22"/>
  <c r="K22" i="22"/>
  <c r="H22" i="22"/>
  <c r="G22" i="22"/>
  <c r="F22" i="22"/>
  <c r="K21" i="22"/>
  <c r="H21" i="22"/>
  <c r="G21" i="22"/>
  <c r="F21" i="22"/>
  <c r="K20" i="22"/>
  <c r="H20" i="22"/>
  <c r="E20" i="22" s="1"/>
  <c r="G20" i="22"/>
  <c r="F20" i="22"/>
  <c r="M19" i="22"/>
  <c r="L19" i="22"/>
  <c r="J19" i="22"/>
  <c r="I19" i="22"/>
  <c r="K18" i="22"/>
  <c r="H18" i="22"/>
  <c r="E18" i="22" s="1"/>
  <c r="G18" i="22"/>
  <c r="F18" i="22"/>
  <c r="K17" i="22"/>
  <c r="H17" i="22"/>
  <c r="G17" i="22"/>
  <c r="F17" i="22"/>
  <c r="K16" i="22"/>
  <c r="H16" i="22"/>
  <c r="E16" i="22" s="1"/>
  <c r="G16" i="22"/>
  <c r="F16" i="22"/>
  <c r="K15" i="22"/>
  <c r="K14" i="22" s="1"/>
  <c r="H15" i="22"/>
  <c r="G15" i="22"/>
  <c r="F15" i="22"/>
  <c r="F14" i="22" s="1"/>
  <c r="M14" i="22"/>
  <c r="L14" i="22"/>
  <c r="J14" i="22"/>
  <c r="I14" i="22"/>
  <c r="G11" i="23"/>
  <c r="E11" i="23" s="1"/>
  <c r="H14" i="22" l="1"/>
  <c r="H19" i="22"/>
  <c r="H26" i="22"/>
  <c r="F30" i="22"/>
  <c r="K19" i="22"/>
  <c r="E28" i="22"/>
  <c r="G30" i="22"/>
  <c r="E33" i="22"/>
  <c r="E17" i="22"/>
  <c r="E21" i="22"/>
  <c r="E19" i="22" s="1"/>
  <c r="E29" i="22"/>
  <c r="E26" i="22" s="1"/>
  <c r="E31" i="22"/>
  <c r="E30" i="22" s="1"/>
  <c r="G14" i="22"/>
  <c r="E15" i="22"/>
  <c r="E14" i="22" s="1"/>
  <c r="E22" i="22"/>
  <c r="G19" i="22"/>
  <c r="F19" i="22"/>
</calcChain>
</file>

<file path=xl/sharedStrings.xml><?xml version="1.0" encoding="utf-8"?>
<sst xmlns="http://schemas.openxmlformats.org/spreadsheetml/2006/main" count="906" uniqueCount="200">
  <si>
    <t>ก่อนประถมศึกษา</t>
  </si>
  <si>
    <t>ประถมศึกษา</t>
  </si>
  <si>
    <t>ชาย</t>
  </si>
  <si>
    <t>หญิง</t>
  </si>
  <si>
    <t>รวม</t>
  </si>
  <si>
    <t>อำเภอ</t>
  </si>
  <si>
    <t>-</t>
  </si>
  <si>
    <t>กรมส่งเสริมการปกครองส่วนท้องถิ่น</t>
  </si>
  <si>
    <t>สำนักงานเขตพื้นที่การศึกษาประถมศึกษา นครราชสีมา  เขต 1-7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</si>
  <si>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</si>
  <si>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</si>
  <si>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</si>
  <si>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</si>
  <si>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</si>
  <si>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</si>
  <si>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</si>
  <si>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</si>
  <si>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</si>
  <si>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</si>
  <si>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</si>
  <si>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</si>
  <si>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</si>
  <si>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</si>
  <si>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</si>
  <si>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</si>
  <si>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</si>
  <si>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</si>
  <si>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</si>
  <si>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</si>
  <si>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</si>
  <si>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</si>
  <si>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</si>
  <si>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</si>
  <si>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</si>
  <si>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</si>
  <si>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</si>
  <si>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</si>
  <si>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</si>
  <si>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</si>
  <si>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>Elementary</t>
  </si>
  <si>
    <t>District</t>
  </si>
  <si>
    <t>Total</t>
  </si>
  <si>
    <t xml:space="preserve">  Chum Phuang District</t>
  </si>
  <si>
    <t>อำเภอชุมพวง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</si>
  <si>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</si>
  <si>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</si>
  <si>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</si>
  <si>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</si>
  <si>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</si>
  <si>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</si>
  <si>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</si>
  <si>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</si>
  <si>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</si>
  <si>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</si>
  <si>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</si>
  <si>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</si>
  <si>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</si>
  <si>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</si>
  <si>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</si>
  <si>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</si>
  <si>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</si>
  <si>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</si>
  <si>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</si>
  <si>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</si>
  <si>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</si>
  <si>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</si>
  <si>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</si>
  <si>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</si>
  <si>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</si>
  <si>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</si>
  <si>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</si>
  <si>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</si>
  <si>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</si>
  <si>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</si>
  <si>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>อำเภอเมืองนครราชสีมา</t>
  </si>
  <si>
    <t>รวมยอด</t>
  </si>
  <si>
    <t>Department of Local Administration</t>
  </si>
  <si>
    <t>Nakhon Ratchasima Seconary  Educational Service Area Office, Area 31</t>
  </si>
  <si>
    <t xml:space="preserve">สำนักงานเขตพื้นที่การศึกษามัธยมศึกษาเขต 31   นครราชสีมา  </t>
  </si>
  <si>
    <t>Nakhon Ratchasima Primary  Educational Service Area Office, Area 1-7</t>
  </si>
  <si>
    <t>Source:</t>
  </si>
  <si>
    <t>ที่มา:</t>
  </si>
  <si>
    <t>Female</t>
  </si>
  <si>
    <t>Male</t>
  </si>
  <si>
    <t>Administration</t>
  </si>
  <si>
    <t xml:space="preserve"> Education Commission</t>
  </si>
  <si>
    <t xml:space="preserve">Department of Local </t>
  </si>
  <si>
    <t>Office of the Private</t>
  </si>
  <si>
    <t>กรมส่งเสริมการปกครองท้องถิ่น</t>
  </si>
  <si>
    <t>ส่งเสริมการศึกษาเอกชน</t>
  </si>
  <si>
    <t>สำนักบริหารงานคณะกรรมการ</t>
  </si>
  <si>
    <t>สังกัด Jurisdiction</t>
  </si>
  <si>
    <t xml:space="preserve">  Mueang Nakhon Ratchasima District</t>
  </si>
  <si>
    <t>ผลรวมทั้งหมด</t>
  </si>
  <si>
    <t>Pre-elementary</t>
  </si>
  <si>
    <t>Education Commission</t>
  </si>
  <si>
    <t>Others</t>
  </si>
  <si>
    <t>การศึกษาเอกชน</t>
  </si>
  <si>
    <t>Office of the Basic</t>
  </si>
  <si>
    <t>คณะกรรมการส่งเสริม</t>
  </si>
  <si>
    <t>การศึกษาขั้นพื้นฐาน</t>
  </si>
  <si>
    <t>กรมส่งเสริม</t>
  </si>
  <si>
    <t>สำนักบริหารงาน</t>
  </si>
  <si>
    <t>สนง.คณะกรรมการ</t>
  </si>
  <si>
    <t xml:space="preserve">            2. Nakhon Ratchasima Secondary Educational Service Area Office, Area 31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</si>
  <si>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31   นครราชสีมา </t>
    </r>
  </si>
  <si>
    <t>Source:  1. Nakhon Ratchasima Primary Educational Service Area Office, Area 1-7</t>
  </si>
  <si>
    <t xml:space="preserve">    ที่มา: 1. สำนักงานเขตพื้นที่การศึกษาประถมศึกษานครราชสีมา  เขต 1-7</t>
  </si>
  <si>
    <t xml:space="preserve"> ม.6 ชาย</t>
  </si>
  <si>
    <t>Matayom 6</t>
  </si>
  <si>
    <t>มัธยม 6</t>
  </si>
  <si>
    <t xml:space="preserve"> ม.5 ชาย</t>
  </si>
  <si>
    <t>Matayom 5</t>
  </si>
  <si>
    <t>มัธยม 5</t>
  </si>
  <si>
    <t xml:space="preserve"> ม.4 ชาย</t>
  </si>
  <si>
    <t>Matayom 4</t>
  </si>
  <si>
    <t>มัธยม 4</t>
  </si>
  <si>
    <t xml:space="preserve"> ม.456 ชาย</t>
  </si>
  <si>
    <t>Upper Secondary</t>
  </si>
  <si>
    <t>มัธยมปลาย</t>
  </si>
  <si>
    <t xml:space="preserve"> ม.3 ชาย</t>
  </si>
  <si>
    <t>Matayom 3</t>
  </si>
  <si>
    <t>มัธยม 3</t>
  </si>
  <si>
    <t xml:space="preserve"> ม.2 ชาย</t>
  </si>
  <si>
    <t>Matayom 2</t>
  </si>
  <si>
    <t>มัธยม 2</t>
  </si>
  <si>
    <t xml:space="preserve"> ม.1 ชาย</t>
  </si>
  <si>
    <t>Matayom 1</t>
  </si>
  <si>
    <t>มัธยม 1</t>
  </si>
  <si>
    <t xml:space="preserve"> ม.123 ชาย</t>
  </si>
  <si>
    <t>Lower Secondary</t>
  </si>
  <si>
    <t>มัธยมต้น</t>
  </si>
  <si>
    <t xml:space="preserve"> ป.6 ชาย</t>
  </si>
  <si>
    <t>Pratom 6</t>
  </si>
  <si>
    <t>ประถม 6</t>
  </si>
  <si>
    <t xml:space="preserve"> ป.5 ชาย</t>
  </si>
  <si>
    <t>Pratom 5</t>
  </si>
  <si>
    <t>ประถม 5</t>
  </si>
  <si>
    <t xml:space="preserve"> ป.4 ชาย</t>
  </si>
  <si>
    <t>Pratom 4</t>
  </si>
  <si>
    <t>ประถม 4</t>
  </si>
  <si>
    <t xml:space="preserve"> ป.3 ชาย</t>
  </si>
  <si>
    <t>Pratom 3</t>
  </si>
  <si>
    <t>ประถม 3</t>
  </si>
  <si>
    <t xml:space="preserve"> ป.2 ชาย</t>
  </si>
  <si>
    <t>Pratom 2</t>
  </si>
  <si>
    <t>ประถม 2</t>
  </si>
  <si>
    <t xml:space="preserve"> ป.1 ชาย</t>
  </si>
  <si>
    <t>Pratom 1</t>
  </si>
  <si>
    <t>ประถม 1</t>
  </si>
  <si>
    <t xml:space="preserve"> ป.123456 ชาย</t>
  </si>
  <si>
    <t xml:space="preserve"> อ.3 ชาย</t>
  </si>
  <si>
    <t>Kindergarten 3</t>
  </si>
  <si>
    <t>อนุบาล 3</t>
  </si>
  <si>
    <t xml:space="preserve"> อ.2 ชาย</t>
  </si>
  <si>
    <t>Kindergarten 2</t>
  </si>
  <si>
    <t>อนุบาล 2</t>
  </si>
  <si>
    <t xml:space="preserve"> อ.1 ชาย</t>
  </si>
  <si>
    <t>Kindergarten 1</t>
  </si>
  <si>
    <t>อนุบาล 1</t>
  </si>
  <si>
    <t xml:space="preserve"> อ.123 ชาย</t>
  </si>
  <si>
    <t>การปกครองท้องถิ่น</t>
  </si>
  <si>
    <t>กรมสามัญศึกษา</t>
  </si>
  <si>
    <t>ประถมศึกษา 1-7</t>
  </si>
  <si>
    <t>Grade</t>
  </si>
  <si>
    <t>สังกัด  Jurisdiction</t>
  </si>
  <si>
    <t>ชั้นเรียน</t>
  </si>
  <si>
    <t>Student by Jurisdiction, Sex and Grade: Academic Year 2020</t>
  </si>
  <si>
    <t>Table 3.5</t>
  </si>
  <si>
    <t>นักเรียน จำแนกตามสังกัด เพศ และชั้นเรียน ปีการศึกษา 2563</t>
  </si>
  <si>
    <t xml:space="preserve">ตาราง 3.5    </t>
  </si>
  <si>
    <t xml:space="preserve">            3. Department of Local Administration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</si>
  <si>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</si>
  <si>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>รัฐบาล สพฐ1-7สพม.เขต 31</t>
  </si>
  <si>
    <t>Student by Jurisdiction, Sex and District: Academic Year 2020  (Cont.)</t>
  </si>
  <si>
    <t>Table 3.6</t>
  </si>
  <si>
    <t>นักเรียน จำแนกตามสังกัด และเพศ เป็นรายอำเภอ ปีการศึกษา 2563 (ต่อ)</t>
  </si>
  <si>
    <t xml:space="preserve">ตาราง 3.6    </t>
  </si>
  <si>
    <t>Student by Jurisdiction, Sex and District: Academic Year 2020</t>
  </si>
  <si>
    <t>นักเรียน จำแนกตามสังกัด และเพศ เป็นรายอำเภอ ปีการศึกษา 2563</t>
  </si>
  <si>
    <t xml:space="preserve">ตาราง 3.8   </t>
  </si>
  <si>
    <t xml:space="preserve">Table 3.8   </t>
  </si>
  <si>
    <r>
      <rPr>
        <sz val="12"/>
        <rFont val="TH SarabunPSK"/>
        <family val="2"/>
      </rPr>
      <t xml:space="preserve">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31   นครราชสีมา </t>
    </r>
  </si>
  <si>
    <t xml:space="preserve">             2. Nakhon Ratchasima Secondary Educational Service Area Office, Area 31</t>
  </si>
  <si>
    <t xml:space="preserve">             Department of Local Administration</t>
  </si>
  <si>
    <t>Source:    Nakhonratchasima Primary  Educational Service Area Office, Area 1-7</t>
  </si>
  <si>
    <t xml:space="preserve">     ที่มา:  สำนักงานเขตพื้นที่การศึกษาประถมศึกษา นครราชสีมา  เขต 1-7</t>
  </si>
  <si>
    <t>Pre- primary</t>
  </si>
  <si>
    <t>เด็กเล็ก</t>
  </si>
  <si>
    <t>STUDENTS BY JURISDICTION, SEX, LEVEL OF EDUCATION AND GRADE: ACADEMIC YEAR 2019</t>
  </si>
  <si>
    <t>TABLE</t>
  </si>
  <si>
    <t>นักเรียน จำแนกตามสังกัด  เพศ  ระดับการศึกษา และชั้นเรียน ปีการศึกษา2562</t>
  </si>
  <si>
    <t xml:space="preserve">ตาราง     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</si>
  <si>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</si>
  <si>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นักเรียน จำแนกตามสังกัด เป็นรายอำเภอ ปีการศึกษา 2562</t>
  </si>
  <si>
    <t>Student by Jurisdiction and District: Academic Year 2019</t>
  </si>
  <si>
    <t>Nakhonratchasima Seconary  Educational Service Area Office, Area 31</t>
  </si>
  <si>
    <t>นักเรียน จำแนกตามสังกัด เป็นรายอำเภอ ปีการศึกษา 2562 (ต่อ)</t>
  </si>
  <si>
    <t>,</t>
  </si>
  <si>
    <t>Student by Jurisdiction and District: Academic Year 2019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</si>
</sst>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3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0066CC"/>
      <name val="Tahoma"/>
      <family val="2"/>
      <charset val="222"/>
      <scheme val="minor"/>
    </font>
    <font>
      <sz val="11"/>
      <color rgb="FF0066FF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color indexed="8"/>
      <name val="TH SarabunPSK"/>
      <family val="2"/>
    </font>
    <font>
      <sz val="14"/>
      <color indexed="8"/>
      <name val="TH SarabunPSK"/>
      <family val="2"/>
    </font>
    <font>
      <sz val="12"/>
      <color indexed="8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charset val="222"/>
    </font>
    <font>
      <b/>
      <sz val="8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  <font>
      <vertAlign val="superscript"/>
      <sz val="12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1" fillId="0" borderId="0"/>
    <xf numFmtId="43" fontId="1" fillId="0" borderId="0" applyFont="0" applyFill="0" applyBorder="0" applyAlignment="0" applyProtection="0"/>
    <xf numFmtId="0" fontId="27" fillId="0" borderId="0"/>
    <xf numFmtId="0" fontId="1" fillId="0" borderId="0"/>
    <xf numFmtId="0" fontId="20" fillId="0" borderId="0"/>
    <xf numFmtId="43" fontId="1" fillId="0" borderId="0" applyFont="0" applyFill="0" applyBorder="0" applyAlignment="0" applyProtection="0"/>
    <xf numFmtId="0" fontId="32" fillId="0" borderId="0"/>
    <xf numFmtId="0" fontId="2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</cellStyleXfs>
  <cellXfs count="245">
    <xf numFmtId="0" fontId="0" fillId="0" borderId="0" xfId="0"/>
    <xf numFmtId="0" fontId="21" fillId="0" borderId="0" xfId="51" applyFont="1"/>
    <xf numFmtId="0" fontId="22" fillId="0" borderId="0" xfId="51" applyFont="1"/>
    <xf numFmtId="0" fontId="26" fillId="0" borderId="12" xfId="50" applyFont="1" applyBorder="1" applyAlignment="1">
      <alignment horizontal="center" vertical="center"/>
    </xf>
    <xf numFmtId="0" fontId="26" fillId="0" borderId="10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26" fillId="0" borderId="15" xfId="51" applyFont="1" applyBorder="1" applyAlignment="1">
      <alignment horizontal="center"/>
    </xf>
    <xf numFmtId="0" fontId="31" fillId="0" borderId="0" xfId="53" applyFont="1"/>
    <xf numFmtId="0" fontId="23" fillId="0" borderId="0" xfId="53" applyFont="1"/>
    <xf numFmtId="0" fontId="31" fillId="0" borderId="0" xfId="53" applyFont="1" applyFill="1"/>
    <xf numFmtId="0" fontId="32" fillId="0" borderId="0" xfId="53"/>
    <xf numFmtId="0" fontId="25" fillId="0" borderId="0" xfId="55" applyFont="1" applyAlignment="1">
      <alignment vertical="center"/>
    </xf>
    <xf numFmtId="0" fontId="29" fillId="0" borderId="0" xfId="51" applyFont="1"/>
    <xf numFmtId="0" fontId="22" fillId="0" borderId="0" xfId="55" applyFont="1" applyAlignment="1">
      <alignment horizontal="right" vertical="center"/>
    </xf>
    <xf numFmtId="0" fontId="22" fillId="0" borderId="0" xfId="55" applyFont="1" applyAlignment="1">
      <alignment vertical="center"/>
    </xf>
    <xf numFmtId="0" fontId="31" fillId="0" borderId="0" xfId="55" applyFont="1" applyAlignment="1">
      <alignment vertical="center"/>
    </xf>
    <xf numFmtId="0" fontId="31" fillId="0" borderId="0" xfId="55" applyFont="1" applyAlignment="1">
      <alignment horizontal="left" vertical="center"/>
    </xf>
    <xf numFmtId="0" fontId="31" fillId="0" borderId="10" xfId="55" applyFont="1" applyBorder="1" applyAlignment="1">
      <alignment horizontal="left" vertical="center"/>
    </xf>
    <xf numFmtId="0" fontId="31" fillId="0" borderId="16" xfId="55" applyFont="1" applyBorder="1" applyAlignment="1">
      <alignment vertical="center"/>
    </xf>
    <xf numFmtId="0" fontId="31" fillId="0" borderId="10" xfId="55" applyFont="1" applyBorder="1" applyAlignment="1">
      <alignment vertical="center"/>
    </xf>
    <xf numFmtId="0" fontId="31" fillId="0" borderId="0" xfId="51" applyFont="1"/>
    <xf numFmtId="0" fontId="28" fillId="0" borderId="0" xfId="51" applyFont="1"/>
    <xf numFmtId="0" fontId="29" fillId="0" borderId="0" xfId="51" applyFont="1" applyAlignment="1">
      <alignment horizontal="center"/>
    </xf>
    <xf numFmtId="0" fontId="31" fillId="0" borderId="0" xfId="51" applyFont="1" applyAlignment="1">
      <alignment vertical="center"/>
    </xf>
    <xf numFmtId="0" fontId="28" fillId="0" borderId="10" xfId="55" applyFont="1" applyBorder="1" applyAlignment="1">
      <alignment horizontal="center" vertical="center"/>
    </xf>
    <xf numFmtId="0" fontId="21" fillId="0" borderId="0" xfId="55" applyFont="1" applyAlignment="1">
      <alignment vertical="center"/>
    </xf>
    <xf numFmtId="0" fontId="21" fillId="0" borderId="15" xfId="55" applyFont="1" applyBorder="1" applyAlignment="1">
      <alignment vertical="center"/>
    </xf>
    <xf numFmtId="0" fontId="30" fillId="0" borderId="15" xfId="55" applyFont="1" applyBorder="1" applyAlignment="1">
      <alignment vertical="center"/>
    </xf>
    <xf numFmtId="188" fontId="31" fillId="0" borderId="11" xfId="56" applyNumberFormat="1" applyFont="1" applyBorder="1" applyAlignment="1"/>
    <xf numFmtId="0" fontId="30" fillId="0" borderId="0" xfId="55" applyFont="1" applyAlignment="1">
      <alignment vertical="center"/>
    </xf>
    <xf numFmtId="188" fontId="28" fillId="0" borderId="11" xfId="56" applyNumberFormat="1" applyFont="1" applyBorder="1" applyAlignment="1"/>
    <xf numFmtId="41" fontId="21" fillId="0" borderId="0" xfId="51" applyNumberFormat="1" applyFont="1"/>
    <xf numFmtId="0" fontId="21" fillId="0" borderId="15" xfId="51" applyFont="1" applyBorder="1"/>
    <xf numFmtId="0" fontId="21" fillId="0" borderId="14" xfId="51" applyFont="1" applyBorder="1"/>
    <xf numFmtId="0" fontId="21" fillId="0" borderId="13" xfId="51" applyFont="1" applyBorder="1"/>
    <xf numFmtId="0" fontId="26" fillId="0" borderId="0" xfId="51" applyFont="1"/>
    <xf numFmtId="41" fontId="22" fillId="0" borderId="16" xfId="57" applyNumberFormat="1" applyFont="1" applyBorder="1" applyAlignment="1">
      <alignment horizontal="right"/>
    </xf>
    <xf numFmtId="41" fontId="22" fillId="0" borderId="11" xfId="57" applyNumberFormat="1" applyFont="1" applyBorder="1" applyAlignment="1">
      <alignment horizontal="right"/>
    </xf>
    <xf numFmtId="41" fontId="22" fillId="0" borderId="11" xfId="57" applyNumberFormat="1" applyFont="1" applyBorder="1" applyAlignment="1">
      <alignment horizontal="right" vertical="center"/>
    </xf>
    <xf numFmtId="0" fontId="21" fillId="0" borderId="16" xfId="51" applyFont="1" applyBorder="1"/>
    <xf numFmtId="0" fontId="22" fillId="0" borderId="0" xfId="51" applyFont="1" applyAlignment="1">
      <alignment horizontal="center"/>
    </xf>
    <xf numFmtId="0" fontId="30" fillId="0" borderId="0" xfId="51" applyFont="1" applyAlignment="1">
      <alignment horizontal="left"/>
    </xf>
    <xf numFmtId="0" fontId="30" fillId="0" borderId="0" xfId="51" applyFont="1"/>
    <xf numFmtId="41" fontId="22" fillId="0" borderId="16" xfId="57" applyNumberFormat="1" applyFont="1" applyBorder="1" applyAlignment="1">
      <alignment horizontal="right" vertical="center"/>
    </xf>
    <xf numFmtId="0" fontId="22" fillId="0" borderId="16" xfId="51" applyFont="1" applyBorder="1"/>
    <xf numFmtId="0" fontId="22" fillId="0" borderId="10" xfId="51" applyFont="1" applyBorder="1"/>
    <xf numFmtId="0" fontId="30" fillId="0" borderId="16" xfId="51" applyFont="1" applyBorder="1" applyAlignment="1">
      <alignment horizontal="center"/>
    </xf>
    <xf numFmtId="0" fontId="30" fillId="0" borderId="0" xfId="51" applyFont="1" applyAlignment="1">
      <alignment horizontal="center"/>
    </xf>
    <xf numFmtId="0" fontId="30" fillId="0" borderId="10" xfId="51" applyFont="1" applyBorder="1"/>
    <xf numFmtId="41" fontId="30" fillId="0" borderId="16" xfId="57" applyNumberFormat="1" applyFont="1" applyBorder="1" applyAlignment="1">
      <alignment horizontal="right"/>
    </xf>
    <xf numFmtId="41" fontId="30" fillId="0" borderId="11" xfId="57" applyNumberFormat="1" applyFont="1" applyBorder="1" applyAlignment="1">
      <alignment horizontal="right"/>
    </xf>
    <xf numFmtId="188" fontId="33" fillId="0" borderId="11" xfId="58" applyNumberFormat="1" applyFont="1" applyBorder="1" applyAlignment="1"/>
    <xf numFmtId="188" fontId="30" fillId="0" borderId="11" xfId="58" applyNumberFormat="1" applyFont="1" applyBorder="1" applyAlignment="1"/>
    <xf numFmtId="0" fontId="30" fillId="0" borderId="0" xfId="51" applyFont="1" applyAlignment="1">
      <alignment horizontal="center"/>
    </xf>
    <xf numFmtId="0" fontId="22" fillId="0" borderId="10" xfId="51" applyFont="1" applyBorder="1" applyAlignment="1">
      <alignment horizontal="center"/>
    </xf>
    <xf numFmtId="0" fontId="22" fillId="0" borderId="16" xfId="51" applyFont="1" applyBorder="1" applyAlignment="1">
      <alignment horizontal="center" vertical="center"/>
    </xf>
    <xf numFmtId="0" fontId="22" fillId="0" borderId="11" xfId="51" applyFont="1" applyBorder="1" applyAlignment="1">
      <alignment horizontal="center" vertical="center"/>
    </xf>
    <xf numFmtId="0" fontId="22" fillId="0" borderId="16" xfId="51" applyFont="1" applyBorder="1" applyAlignment="1">
      <alignment horizontal="center" vertical="center" shrinkToFit="1"/>
    </xf>
    <xf numFmtId="0" fontId="22" fillId="0" borderId="0" xfId="51" applyFont="1" applyAlignment="1">
      <alignment horizontal="center" vertical="center" shrinkToFit="1"/>
    </xf>
    <xf numFmtId="0" fontId="22" fillId="0" borderId="14" xfId="51" applyFont="1" applyBorder="1" applyAlignment="1">
      <alignment horizontal="center" vertical="center"/>
    </xf>
    <xf numFmtId="0" fontId="22" fillId="0" borderId="13" xfId="51" applyFont="1" applyBorder="1" applyAlignment="1">
      <alignment horizontal="center" vertical="center"/>
    </xf>
    <xf numFmtId="0" fontId="22" fillId="0" borderId="17" xfId="51" applyFont="1" applyBorder="1" applyAlignment="1">
      <alignment horizontal="center" vertical="center"/>
    </xf>
    <xf numFmtId="0" fontId="22" fillId="0" borderId="18" xfId="51" applyFont="1" applyBorder="1" applyAlignment="1">
      <alignment horizontal="center" vertical="center"/>
    </xf>
    <xf numFmtId="0" fontId="22" fillId="0" borderId="14" xfId="51" applyFont="1" applyBorder="1"/>
    <xf numFmtId="0" fontId="22" fillId="0" borderId="15" xfId="51" applyFont="1" applyBorder="1"/>
    <xf numFmtId="0" fontId="22" fillId="0" borderId="12" xfId="51" applyFont="1" applyBorder="1"/>
    <xf numFmtId="0" fontId="22" fillId="0" borderId="18" xfId="51" applyFont="1" applyBorder="1"/>
    <xf numFmtId="0" fontId="22" fillId="0" borderId="19" xfId="51" applyFont="1" applyBorder="1"/>
    <xf numFmtId="0" fontId="22" fillId="0" borderId="22" xfId="51" applyFont="1" applyBorder="1"/>
    <xf numFmtId="0" fontId="22" fillId="0" borderId="19" xfId="51" applyFont="1" applyBorder="1" applyAlignment="1">
      <alignment horizontal="center"/>
    </xf>
    <xf numFmtId="0" fontId="22" fillId="0" borderId="18" xfId="51" applyFont="1" applyBorder="1" applyAlignment="1">
      <alignment horizontal="center"/>
    </xf>
    <xf numFmtId="0" fontId="22" fillId="0" borderId="22" xfId="51" applyFont="1" applyBorder="1" applyAlignment="1">
      <alignment horizontal="left"/>
    </xf>
    <xf numFmtId="187" fontId="29" fillId="0" borderId="0" xfId="51" applyNumberFormat="1" applyFont="1" applyAlignment="1">
      <alignment horizontal="center"/>
    </xf>
    <xf numFmtId="0" fontId="21" fillId="0" borderId="0" xfId="51" applyFont="1" applyAlignment="1">
      <alignment vertical="top"/>
    </xf>
    <xf numFmtId="0" fontId="20" fillId="0" borderId="0" xfId="51"/>
    <xf numFmtId="0" fontId="31" fillId="0" borderId="0" xfId="51" applyFont="1" applyAlignment="1">
      <alignment vertical="top"/>
    </xf>
    <xf numFmtId="0" fontId="21" fillId="0" borderId="0" xfId="51" applyFont="1" applyAlignment="1">
      <alignment vertical="center"/>
    </xf>
    <xf numFmtId="0" fontId="20" fillId="0" borderId="0" xfId="51" applyAlignment="1">
      <alignment vertical="center"/>
    </xf>
    <xf numFmtId="0" fontId="29" fillId="0" borderId="12" xfId="51" applyFont="1" applyBorder="1"/>
    <xf numFmtId="0" fontId="29" fillId="0" borderId="13" xfId="51" applyFont="1" applyBorder="1"/>
    <xf numFmtId="0" fontId="29" fillId="0" borderId="14" xfId="51" applyFont="1" applyBorder="1"/>
    <xf numFmtId="0" fontId="29" fillId="0" borderId="15" xfId="51" applyFont="1" applyBorder="1"/>
    <xf numFmtId="0" fontId="28" fillId="0" borderId="0" xfId="51" applyFont="1" applyAlignment="1">
      <alignment horizontal="center"/>
    </xf>
    <xf numFmtId="188" fontId="34" fillId="0" borderId="11" xfId="58" applyNumberFormat="1" applyFont="1" applyBorder="1" applyAlignment="1">
      <alignment vertical="center"/>
    </xf>
    <xf numFmtId="0" fontId="21" fillId="0" borderId="16" xfId="51" applyFont="1" applyBorder="1" applyAlignment="1">
      <alignment horizontal="center" vertical="center" shrinkToFit="1"/>
    </xf>
    <xf numFmtId="0" fontId="21" fillId="0" borderId="0" xfId="51" applyFont="1" applyAlignment="1">
      <alignment horizontal="center" vertical="center" shrinkToFit="1"/>
    </xf>
    <xf numFmtId="0" fontId="29" fillId="0" borderId="0" xfId="51" quotePrefix="1" applyFont="1" applyAlignment="1">
      <alignment horizontal="center"/>
    </xf>
    <xf numFmtId="41" fontId="22" fillId="0" borderId="0" xfId="58" applyNumberFormat="1" applyFont="1" applyBorder="1" applyAlignment="1"/>
    <xf numFmtId="188" fontId="22" fillId="0" borderId="11" xfId="58" applyNumberFormat="1" applyFont="1" applyBorder="1" applyAlignment="1">
      <alignment horizontal="center" vertical="center"/>
    </xf>
    <xf numFmtId="0" fontId="22" fillId="0" borderId="12" xfId="55" applyFont="1" applyBorder="1" applyAlignment="1">
      <alignment vertical="center"/>
    </xf>
    <xf numFmtId="0" fontId="22" fillId="0" borderId="13" xfId="55" applyFont="1" applyBorder="1" applyAlignment="1">
      <alignment vertical="center"/>
    </xf>
    <xf numFmtId="0" fontId="22" fillId="0" borderId="14" xfId="55" applyFont="1" applyBorder="1" applyAlignment="1">
      <alignment vertical="center"/>
    </xf>
    <xf numFmtId="41" fontId="31" fillId="0" borderId="11" xfId="59" applyNumberFormat="1" applyFont="1" applyBorder="1" applyAlignment="1">
      <alignment horizontal="right" vertical="center"/>
    </xf>
    <xf numFmtId="188" fontId="31" fillId="0" borderId="11" xfId="59" applyNumberFormat="1" applyFont="1" applyBorder="1" applyAlignment="1">
      <alignment horizontal="right" vertical="center"/>
    </xf>
    <xf numFmtId="188" fontId="31" fillId="0" borderId="11" xfId="59" applyNumberFormat="1" applyFont="1" applyBorder="1" applyAlignment="1">
      <alignment horizontal="center" vertical="center"/>
    </xf>
    <xf numFmtId="0" fontId="22" fillId="0" borderId="14" xfId="51" applyFont="1" applyBorder="1" applyAlignment="1">
      <alignment horizontal="center"/>
    </xf>
    <xf numFmtId="0" fontId="22" fillId="0" borderId="13" xfId="51" applyFont="1" applyBorder="1" applyAlignment="1">
      <alignment horizontal="center"/>
    </xf>
    <xf numFmtId="0" fontId="22" fillId="0" borderId="16" xfId="51" applyFont="1" applyBorder="1" applyAlignment="1">
      <alignment horizontal="center"/>
    </xf>
    <xf numFmtId="0" fontId="22" fillId="0" borderId="11" xfId="51" applyFont="1" applyBorder="1" applyAlignment="1">
      <alignment horizontal="center"/>
    </xf>
    <xf numFmtId="0" fontId="22" fillId="0" borderId="17" xfId="51" applyFont="1" applyBorder="1" applyAlignment="1">
      <alignment horizontal="center"/>
    </xf>
    <xf numFmtId="0" fontId="21" fillId="0" borderId="16" xfId="51" applyFont="1" applyBorder="1" applyAlignment="1">
      <alignment horizontal="center" vertical="center" shrinkToFit="1"/>
    </xf>
    <xf numFmtId="0" fontId="22" fillId="0" borderId="15" xfId="51" applyFont="1" applyBorder="1" applyAlignment="1">
      <alignment horizontal="center"/>
    </xf>
    <xf numFmtId="0" fontId="22" fillId="0" borderId="14" xfId="51" applyFont="1" applyBorder="1" applyAlignment="1">
      <alignment vertical="center"/>
    </xf>
    <xf numFmtId="0" fontId="22" fillId="0" borderId="15" xfId="51" applyFont="1" applyBorder="1" applyAlignment="1">
      <alignment horizontal="center" vertical="center"/>
    </xf>
    <xf numFmtId="0" fontId="22" fillId="0" borderId="12" xfId="51" applyFont="1" applyBorder="1" applyAlignment="1">
      <alignment vertical="center"/>
    </xf>
    <xf numFmtId="0" fontId="22" fillId="0" borderId="0" xfId="51" applyFont="1" applyAlignment="1">
      <alignment vertical="center"/>
    </xf>
    <xf numFmtId="0" fontId="22" fillId="0" borderId="0" xfId="51" applyFont="1" applyAlignment="1">
      <alignment horizontal="center" vertical="center"/>
    </xf>
    <xf numFmtId="0" fontId="22" fillId="0" borderId="16" xfId="51" applyFont="1" applyBorder="1" applyAlignment="1">
      <alignment vertical="center"/>
    </xf>
    <xf numFmtId="0" fontId="22" fillId="0" borderId="10" xfId="51" applyFont="1" applyBorder="1" applyAlignment="1">
      <alignment horizontal="center" vertical="center"/>
    </xf>
    <xf numFmtId="0" fontId="22" fillId="0" borderId="15" xfId="51" applyFont="1" applyBorder="1" applyAlignment="1">
      <alignment horizontal="center" vertical="center"/>
    </xf>
    <xf numFmtId="0" fontId="22" fillId="0" borderId="10" xfId="51" applyFont="1" applyBorder="1" applyAlignment="1">
      <alignment horizontal="left"/>
    </xf>
    <xf numFmtId="188" fontId="31" fillId="0" borderId="16" xfId="59" applyNumberFormat="1" applyFont="1" applyBorder="1" applyAlignment="1">
      <alignment horizontal="right" vertical="center"/>
    </xf>
    <xf numFmtId="188" fontId="31" fillId="0" borderId="11" xfId="59" applyNumberFormat="1" applyFont="1" applyFill="1" applyBorder="1" applyAlignment="1">
      <alignment horizontal="center" vertical="center"/>
    </xf>
    <xf numFmtId="188" fontId="21" fillId="0" borderId="0" xfId="51" applyNumberFormat="1" applyFont="1"/>
    <xf numFmtId="41" fontId="28" fillId="0" borderId="11" xfId="59" applyNumberFormat="1" applyFont="1" applyBorder="1" applyAlignment="1">
      <alignment horizontal="right" vertical="center"/>
    </xf>
    <xf numFmtId="188" fontId="28" fillId="0" borderId="11" xfId="59" applyNumberFormat="1" applyFont="1" applyBorder="1" applyAlignment="1">
      <alignment horizontal="center" vertical="center"/>
    </xf>
    <xf numFmtId="0" fontId="30" fillId="0" borderId="17" xfId="51" applyFont="1" applyBorder="1"/>
    <xf numFmtId="0" fontId="0" fillId="0" borderId="0" xfId="0" applyAlignment="1">
      <alignment horizontal="left"/>
    </xf>
    <xf numFmtId="0" fontId="0" fillId="0" borderId="0" xfId="0" applyNumberFormat="1"/>
    <xf numFmtId="41" fontId="29" fillId="0" borderId="11" xfId="58" applyNumberFormat="1" applyFont="1" applyBorder="1" applyAlignment="1"/>
    <xf numFmtId="41" fontId="29" fillId="0" borderId="11" xfId="58" applyNumberFormat="1" applyFont="1" applyBorder="1" applyAlignment="1">
      <alignment horizontal="right"/>
    </xf>
    <xf numFmtId="41" fontId="21" fillId="0" borderId="11" xfId="58" applyNumberFormat="1" applyFont="1" applyBorder="1" applyAlignment="1"/>
    <xf numFmtId="41" fontId="21" fillId="0" borderId="11" xfId="58" applyNumberFormat="1" applyFont="1" applyBorder="1" applyAlignment="1">
      <alignment horizontal="right"/>
    </xf>
    <xf numFmtId="0" fontId="29" fillId="0" borderId="0" xfId="60" applyFont="1" applyBorder="1"/>
    <xf numFmtId="187" fontId="29" fillId="0" borderId="0" xfId="60" applyNumberFormat="1" applyFont="1" applyBorder="1" applyAlignment="1">
      <alignment horizontal="center"/>
    </xf>
    <xf numFmtId="0" fontId="35" fillId="0" borderId="0" xfId="53" applyFont="1"/>
    <xf numFmtId="0" fontId="28" fillId="0" borderId="0" xfId="60" applyFont="1" applyBorder="1"/>
    <xf numFmtId="0" fontId="22" fillId="0" borderId="22" xfId="60" applyFont="1" applyBorder="1" applyAlignment="1">
      <alignment horizontal="left"/>
    </xf>
    <xf numFmtId="0" fontId="22" fillId="0" borderId="19" xfId="60" applyFont="1" applyBorder="1"/>
    <xf numFmtId="0" fontId="22" fillId="0" borderId="18" xfId="60" applyFont="1" applyBorder="1" applyAlignment="1">
      <alignment horizontal="center"/>
    </xf>
    <xf numFmtId="0" fontId="22" fillId="0" borderId="0" xfId="60" applyFont="1" applyBorder="1"/>
    <xf numFmtId="0" fontId="22" fillId="0" borderId="10" xfId="60" applyFont="1" applyBorder="1"/>
    <xf numFmtId="0" fontId="22" fillId="0" borderId="16" xfId="60" applyFont="1" applyBorder="1"/>
    <xf numFmtId="0" fontId="22" fillId="0" borderId="22" xfId="60" applyFont="1" applyBorder="1"/>
    <xf numFmtId="0" fontId="22" fillId="0" borderId="18" xfId="60" applyFont="1" applyBorder="1"/>
    <xf numFmtId="0" fontId="22" fillId="0" borderId="12" xfId="60" applyFont="1" applyBorder="1"/>
    <xf numFmtId="0" fontId="22" fillId="0" borderId="15" xfId="60" applyFont="1" applyBorder="1"/>
    <xf numFmtId="0" fontId="22" fillId="0" borderId="14" xfId="60" applyFont="1" applyBorder="1"/>
    <xf numFmtId="0" fontId="22" fillId="0" borderId="17" xfId="60" applyFont="1" applyBorder="1" applyAlignment="1">
      <alignment horizontal="center" vertical="center"/>
    </xf>
    <xf numFmtId="0" fontId="22" fillId="0" borderId="18" xfId="60" applyFont="1" applyBorder="1" applyAlignment="1">
      <alignment horizontal="center" vertical="center"/>
    </xf>
    <xf numFmtId="0" fontId="22" fillId="0" borderId="16" xfId="60" applyFont="1" applyBorder="1" applyAlignment="1">
      <alignment horizontal="center" vertical="center"/>
    </xf>
    <xf numFmtId="0" fontId="22" fillId="0" borderId="0" xfId="60" applyFont="1" applyBorder="1" applyAlignment="1">
      <alignment horizontal="center" vertical="center"/>
    </xf>
    <xf numFmtId="0" fontId="22" fillId="0" borderId="13" xfId="60" applyFont="1" applyBorder="1" applyAlignment="1">
      <alignment horizontal="center" vertical="center"/>
    </xf>
    <xf numFmtId="0" fontId="22" fillId="0" borderId="14" xfId="60" applyFont="1" applyBorder="1" applyAlignment="1">
      <alignment horizontal="center" vertical="center"/>
    </xf>
    <xf numFmtId="0" fontId="22" fillId="0" borderId="15" xfId="60" applyFont="1" applyBorder="1" applyAlignment="1">
      <alignment horizontal="center" vertical="center"/>
    </xf>
    <xf numFmtId="0" fontId="22" fillId="0" borderId="0" xfId="60" applyFont="1" applyBorder="1" applyAlignment="1">
      <alignment horizontal="center" vertical="center" shrinkToFit="1"/>
    </xf>
    <xf numFmtId="0" fontId="22" fillId="0" borderId="16" xfId="60" applyFont="1" applyBorder="1" applyAlignment="1">
      <alignment horizontal="center" vertical="center" shrinkToFit="1"/>
    </xf>
    <xf numFmtId="0" fontId="22" fillId="0" borderId="11" xfId="60" applyFont="1" applyBorder="1" applyAlignment="1">
      <alignment horizontal="center" vertical="center"/>
    </xf>
    <xf numFmtId="0" fontId="22" fillId="0" borderId="10" xfId="60" applyFont="1" applyBorder="1" applyAlignment="1">
      <alignment horizontal="center"/>
    </xf>
    <xf numFmtId="188" fontId="22" fillId="0" borderId="11" xfId="60" applyNumberFormat="1" applyFont="1" applyBorder="1" applyAlignment="1">
      <alignment horizontal="center" vertical="top"/>
    </xf>
    <xf numFmtId="3" fontId="26" fillId="0" borderId="11" xfId="60" applyNumberFormat="1" applyFont="1" applyBorder="1" applyAlignment="1">
      <alignment horizontal="right" vertical="center" indent="1"/>
    </xf>
    <xf numFmtId="188" fontId="22" fillId="0" borderId="11" xfId="60" applyNumberFormat="1" applyFont="1" applyBorder="1" applyAlignment="1">
      <alignment vertical="top"/>
    </xf>
    <xf numFmtId="0" fontId="22" fillId="0" borderId="11" xfId="60" applyFont="1" applyBorder="1" applyAlignment="1">
      <alignment vertical="top"/>
    </xf>
    <xf numFmtId="0" fontId="22" fillId="0" borderId="0" xfId="60" applyFont="1" applyBorder="1" applyAlignment="1">
      <alignment vertical="top"/>
    </xf>
    <xf numFmtId="0" fontId="22" fillId="0" borderId="10" xfId="60" applyFont="1" applyBorder="1" applyAlignment="1">
      <alignment vertical="top"/>
    </xf>
    <xf numFmtId="0" fontId="30" fillId="0" borderId="0" xfId="60" applyFont="1" applyBorder="1" applyAlignment="1">
      <alignment horizontal="center" vertical="top"/>
    </xf>
    <xf numFmtId="0" fontId="22" fillId="0" borderId="0" xfId="60" applyFont="1" applyBorder="1" applyAlignment="1">
      <alignment horizontal="center"/>
    </xf>
    <xf numFmtId="0" fontId="30" fillId="0" borderId="0" xfId="60" applyFont="1" applyBorder="1" applyAlignment="1">
      <alignment horizontal="left" vertical="top"/>
    </xf>
    <xf numFmtId="0" fontId="30" fillId="0" borderId="16" xfId="60" applyFont="1" applyBorder="1" applyAlignment="1">
      <alignment horizontal="center" vertical="top"/>
    </xf>
    <xf numFmtId="0" fontId="28" fillId="0" borderId="0" xfId="60" applyFont="1" applyBorder="1" applyAlignment="1">
      <alignment horizontal="left" vertical="top"/>
    </xf>
    <xf numFmtId="0" fontId="22" fillId="0" borderId="0" xfId="60" applyFont="1" applyBorder="1" applyAlignment="1">
      <alignment horizontal="center" vertical="top"/>
    </xf>
    <xf numFmtId="0" fontId="26" fillId="0" borderId="0" xfId="60" applyFont="1" applyBorder="1" applyAlignment="1">
      <alignment vertical="top"/>
    </xf>
    <xf numFmtId="0" fontId="22" fillId="0" borderId="16" xfId="60" applyFont="1" applyBorder="1" applyAlignment="1">
      <alignment vertical="top"/>
    </xf>
    <xf numFmtId="0" fontId="22" fillId="0" borderId="0" xfId="60" applyFont="1" applyAlignment="1">
      <alignment vertical="top"/>
    </xf>
    <xf numFmtId="0" fontId="21" fillId="0" borderId="0" xfId="60" applyFont="1" applyBorder="1"/>
    <xf numFmtId="0" fontId="30" fillId="0" borderId="0" xfId="60" applyFont="1" applyBorder="1" applyAlignment="1">
      <alignment vertical="top"/>
    </xf>
    <xf numFmtId="0" fontId="21" fillId="0" borderId="0" xfId="60" applyFont="1" applyBorder="1" applyAlignment="1">
      <alignment vertical="top"/>
    </xf>
    <xf numFmtId="0" fontId="21" fillId="0" borderId="16" xfId="60" applyFont="1" applyBorder="1" applyAlignment="1">
      <alignment vertical="top"/>
    </xf>
    <xf numFmtId="0" fontId="21" fillId="0" borderId="16" xfId="60" applyFont="1" applyBorder="1" applyAlignment="1">
      <alignment horizontal="center" vertical="top"/>
    </xf>
    <xf numFmtId="0" fontId="21" fillId="0" borderId="15" xfId="60" applyFont="1" applyBorder="1"/>
    <xf numFmtId="0" fontId="21" fillId="0" borderId="13" xfId="60" applyFont="1" applyBorder="1"/>
    <xf numFmtId="0" fontId="21" fillId="0" borderId="14" xfId="60" applyFont="1" applyBorder="1"/>
    <xf numFmtId="0" fontId="22" fillId="0" borderId="0" xfId="60" applyFont="1"/>
    <xf numFmtId="0" fontId="23" fillId="0" borderId="0" xfId="60" applyFont="1" applyAlignment="1">
      <alignment horizontal="left"/>
    </xf>
    <xf numFmtId="0" fontId="31" fillId="0" borderId="0" xfId="60" applyFont="1" applyAlignment="1">
      <alignment horizontal="left"/>
    </xf>
    <xf numFmtId="0" fontId="31" fillId="0" borderId="0" xfId="60" applyFont="1" applyBorder="1" applyAlignment="1">
      <alignment horizontal="left"/>
    </xf>
    <xf numFmtId="0" fontId="21" fillId="0" borderId="0" xfId="60" applyFont="1" applyAlignment="1">
      <alignment horizontal="left"/>
    </xf>
    <xf numFmtId="0" fontId="21" fillId="0" borderId="0" xfId="60" applyFont="1"/>
    <xf numFmtId="0" fontId="24" fillId="0" borderId="0" xfId="60" applyFont="1" applyAlignment="1">
      <alignment horizontal="left"/>
    </xf>
    <xf numFmtId="0" fontId="31" fillId="0" borderId="0" xfId="60" applyFont="1"/>
    <xf numFmtId="0" fontId="31" fillId="0" borderId="0" xfId="60" applyFont="1" applyBorder="1"/>
    <xf numFmtId="0" fontId="22" fillId="0" borderId="19" xfId="51" applyFont="1" applyBorder="1" applyAlignment="1">
      <alignment horizontal="center" vertical="center" shrinkToFit="1"/>
    </xf>
    <xf numFmtId="0" fontId="22" fillId="0" borderId="18" xfId="51" applyFont="1" applyBorder="1" applyAlignment="1">
      <alignment horizontal="center" vertical="center" shrinkToFit="1"/>
    </xf>
    <xf numFmtId="0" fontId="22" fillId="0" borderId="0" xfId="51" applyFont="1" applyAlignment="1">
      <alignment horizontal="center" vertical="center" shrinkToFit="1"/>
    </xf>
    <xf numFmtId="0" fontId="22" fillId="0" borderId="16" xfId="51" applyFont="1" applyBorder="1" applyAlignment="1">
      <alignment horizontal="center" vertical="center" shrinkToFit="1"/>
    </xf>
    <xf numFmtId="0" fontId="22" fillId="0" borderId="15" xfId="51" applyFont="1" applyBorder="1" applyAlignment="1">
      <alignment horizontal="center" vertical="center" shrinkToFit="1"/>
    </xf>
    <xf numFmtId="0" fontId="22" fillId="0" borderId="14" xfId="51" applyFont="1" applyBorder="1" applyAlignment="1">
      <alignment horizontal="center" vertical="center" shrinkToFit="1"/>
    </xf>
    <xf numFmtId="0" fontId="22" fillId="0" borderId="20" xfId="51" applyFont="1" applyBorder="1" applyAlignment="1">
      <alignment horizontal="center" vertical="center"/>
    </xf>
    <xf numFmtId="0" fontId="22" fillId="0" borderId="22" xfId="51" applyFont="1" applyBorder="1" applyAlignment="1">
      <alignment horizontal="center" vertical="center"/>
    </xf>
    <xf numFmtId="0" fontId="22" fillId="0" borderId="10" xfId="51" applyFont="1" applyBorder="1" applyAlignment="1">
      <alignment horizontal="center" vertical="center"/>
    </xf>
    <xf numFmtId="0" fontId="22" fillId="0" borderId="12" xfId="51" applyFont="1" applyBorder="1" applyAlignment="1">
      <alignment horizontal="center" vertical="center"/>
    </xf>
    <xf numFmtId="0" fontId="30" fillId="0" borderId="0" xfId="51" applyFont="1" applyAlignment="1">
      <alignment horizontal="center"/>
    </xf>
    <xf numFmtId="0" fontId="30" fillId="0" borderId="16" xfId="51" applyFont="1" applyBorder="1" applyAlignment="1">
      <alignment horizontal="center"/>
    </xf>
    <xf numFmtId="0" fontId="22" fillId="0" borderId="22" xfId="60" applyFont="1" applyBorder="1" applyAlignment="1">
      <alignment horizontal="center" vertical="center" shrinkToFit="1"/>
    </xf>
    <xf numFmtId="0" fontId="21" fillId="0" borderId="19" xfId="60" applyFont="1" applyBorder="1" applyAlignment="1">
      <alignment horizontal="center" vertical="center" shrinkToFit="1"/>
    </xf>
    <xf numFmtId="0" fontId="21" fillId="0" borderId="10" xfId="60" applyFont="1" applyBorder="1" applyAlignment="1">
      <alignment horizontal="center" vertical="center" shrinkToFit="1"/>
    </xf>
    <xf numFmtId="0" fontId="21" fillId="0" borderId="0" xfId="60" applyFont="1" applyAlignment="1">
      <alignment horizontal="center" vertical="center" shrinkToFit="1"/>
    </xf>
    <xf numFmtId="0" fontId="21" fillId="0" borderId="12" xfId="60" applyFont="1" applyBorder="1" applyAlignment="1">
      <alignment horizontal="center" vertical="center" shrinkToFit="1"/>
    </xf>
    <xf numFmtId="0" fontId="21" fillId="0" borderId="15" xfId="60" applyFont="1" applyBorder="1" applyAlignment="1">
      <alignment horizontal="center" vertical="center" shrinkToFit="1"/>
    </xf>
    <xf numFmtId="0" fontId="22" fillId="0" borderId="22" xfId="60" applyFont="1" applyBorder="1" applyAlignment="1">
      <alignment horizontal="center"/>
    </xf>
    <xf numFmtId="0" fontId="22" fillId="0" borderId="19" xfId="60" applyFont="1" applyBorder="1" applyAlignment="1">
      <alignment horizontal="center"/>
    </xf>
    <xf numFmtId="0" fontId="22" fillId="0" borderId="18" xfId="60" applyFont="1" applyBorder="1" applyAlignment="1">
      <alignment horizontal="center"/>
    </xf>
    <xf numFmtId="0" fontId="22" fillId="0" borderId="10" xfId="60" applyFont="1" applyBorder="1" applyAlignment="1">
      <alignment horizontal="center"/>
    </xf>
    <xf numFmtId="0" fontId="22" fillId="0" borderId="0" xfId="60" applyFont="1" applyBorder="1" applyAlignment="1">
      <alignment horizontal="center"/>
    </xf>
    <xf numFmtId="0" fontId="22" fillId="0" borderId="16" xfId="60" applyFont="1" applyBorder="1" applyAlignment="1">
      <alignment horizontal="center"/>
    </xf>
    <xf numFmtId="0" fontId="22" fillId="0" borderId="19" xfId="60" applyFont="1" applyBorder="1" applyAlignment="1">
      <alignment horizontal="center" vertical="center" shrinkToFit="1"/>
    </xf>
    <xf numFmtId="0" fontId="22" fillId="0" borderId="18" xfId="60" applyFont="1" applyBorder="1" applyAlignment="1">
      <alignment horizontal="center" vertical="center" shrinkToFit="1"/>
    </xf>
    <xf numFmtId="0" fontId="22" fillId="0" borderId="0" xfId="60" applyFont="1" applyBorder="1" applyAlignment="1">
      <alignment horizontal="center" vertical="center" shrinkToFit="1"/>
    </xf>
    <xf numFmtId="0" fontId="22" fillId="0" borderId="16" xfId="60" applyFont="1" applyBorder="1" applyAlignment="1">
      <alignment horizontal="center" vertical="center" shrinkToFit="1"/>
    </xf>
    <xf numFmtId="0" fontId="22" fillId="0" borderId="15" xfId="60" applyFont="1" applyBorder="1" applyAlignment="1">
      <alignment horizontal="center" vertical="center" shrinkToFit="1"/>
    </xf>
    <xf numFmtId="0" fontId="22" fillId="0" borderId="14" xfId="60" applyFont="1" applyBorder="1" applyAlignment="1">
      <alignment horizontal="center" vertical="center" shrinkToFit="1"/>
    </xf>
    <xf numFmtId="0" fontId="22" fillId="0" borderId="21" xfId="60" applyFont="1" applyBorder="1" applyAlignment="1">
      <alignment horizontal="center" vertical="center"/>
    </xf>
    <xf numFmtId="0" fontId="22" fillId="0" borderId="20" xfId="60" applyFont="1" applyBorder="1" applyAlignment="1">
      <alignment horizontal="center" vertical="center"/>
    </xf>
    <xf numFmtId="0" fontId="22" fillId="0" borderId="12" xfId="60" applyFont="1" applyBorder="1" applyAlignment="1">
      <alignment horizontal="center"/>
    </xf>
    <xf numFmtId="0" fontId="22" fillId="0" borderId="15" xfId="60" applyFont="1" applyBorder="1" applyAlignment="1">
      <alignment horizontal="center"/>
    </xf>
    <xf numFmtId="0" fontId="22" fillId="0" borderId="14" xfId="60" applyFont="1" applyBorder="1" applyAlignment="1">
      <alignment horizontal="center"/>
    </xf>
    <xf numFmtId="0" fontId="30" fillId="0" borderId="0" xfId="60" applyFont="1" applyBorder="1" applyAlignment="1">
      <alignment horizontal="center" vertical="top"/>
    </xf>
    <xf numFmtId="0" fontId="30" fillId="0" borderId="16" xfId="60" applyFont="1" applyBorder="1" applyAlignment="1">
      <alignment horizontal="center" vertical="top"/>
    </xf>
    <xf numFmtId="0" fontId="22" fillId="0" borderId="10" xfId="51" applyFont="1" applyBorder="1" applyAlignment="1">
      <alignment horizontal="center"/>
    </xf>
    <xf numFmtId="0" fontId="22" fillId="0" borderId="0" xfId="51" applyFont="1" applyAlignment="1">
      <alignment horizontal="center"/>
    </xf>
    <xf numFmtId="0" fontId="22" fillId="0" borderId="16" xfId="51" applyFont="1" applyBorder="1" applyAlignment="1">
      <alignment horizontal="center"/>
    </xf>
    <xf numFmtId="0" fontId="22" fillId="0" borderId="12" xfId="51" applyFont="1" applyBorder="1" applyAlignment="1">
      <alignment horizontal="center"/>
    </xf>
    <xf numFmtId="0" fontId="22" fillId="0" borderId="15" xfId="51" applyFont="1" applyBorder="1" applyAlignment="1">
      <alignment horizontal="center"/>
    </xf>
    <xf numFmtId="0" fontId="22" fillId="0" borderId="14" xfId="51" applyFont="1" applyBorder="1" applyAlignment="1">
      <alignment horizontal="center"/>
    </xf>
    <xf numFmtId="0" fontId="28" fillId="0" borderId="0" xfId="55" applyFont="1" applyAlignment="1">
      <alignment horizontal="center" vertical="center"/>
    </xf>
    <xf numFmtId="0" fontId="28" fillId="0" borderId="16" xfId="55" applyFont="1" applyBorder="1" applyAlignment="1">
      <alignment horizontal="center" vertical="center"/>
    </xf>
    <xf numFmtId="0" fontId="21" fillId="0" borderId="19" xfId="51" applyFont="1" applyBorder="1" applyAlignment="1">
      <alignment horizontal="center" vertical="center" shrinkToFit="1"/>
    </xf>
    <xf numFmtId="0" fontId="21" fillId="0" borderId="18" xfId="51" applyFont="1" applyBorder="1" applyAlignment="1">
      <alignment horizontal="center" vertical="center" shrinkToFit="1"/>
    </xf>
    <xf numFmtId="0" fontId="21" fillId="0" borderId="0" xfId="51" applyFont="1" applyAlignment="1">
      <alignment horizontal="center" vertical="center" shrinkToFit="1"/>
    </xf>
    <xf numFmtId="0" fontId="21" fillId="0" borderId="16" xfId="51" applyFont="1" applyBorder="1" applyAlignment="1">
      <alignment horizontal="center" vertical="center" shrinkToFit="1"/>
    </xf>
    <xf numFmtId="0" fontId="21" fillId="0" borderId="15" xfId="51" applyFont="1" applyBorder="1" applyAlignment="1">
      <alignment horizontal="center" vertical="center" shrinkToFit="1"/>
    </xf>
    <xf numFmtId="0" fontId="21" fillId="0" borderId="14" xfId="51" applyFont="1" applyBorder="1" applyAlignment="1">
      <alignment horizontal="center" vertical="center" shrinkToFit="1"/>
    </xf>
    <xf numFmtId="0" fontId="22" fillId="0" borderId="15" xfId="51" applyFont="1" applyBorder="1" applyAlignment="1">
      <alignment horizontal="center" vertical="center"/>
    </xf>
    <xf numFmtId="0" fontId="22" fillId="0" borderId="0" xfId="51" applyFont="1" applyAlignment="1">
      <alignment horizontal="center" vertical="center"/>
    </xf>
    <xf numFmtId="0" fontId="22" fillId="0" borderId="22" xfId="51" applyFont="1" applyBorder="1" applyAlignment="1">
      <alignment horizontal="center" vertical="center" shrinkToFit="1"/>
    </xf>
    <xf numFmtId="0" fontId="21" fillId="0" borderId="10" xfId="51" applyFont="1" applyBorder="1" applyAlignment="1">
      <alignment horizontal="center" vertical="center" shrinkToFit="1"/>
    </xf>
    <xf numFmtId="0" fontId="21" fillId="0" borderId="12" xfId="51" applyFont="1" applyBorder="1" applyAlignment="1">
      <alignment horizontal="center" vertical="center" shrinkToFit="1"/>
    </xf>
    <xf numFmtId="0" fontId="22" fillId="0" borderId="16" xfId="51" applyFont="1" applyBorder="1" applyAlignment="1">
      <alignment horizontal="center" vertical="center"/>
    </xf>
    <xf numFmtId="0" fontId="30" fillId="0" borderId="10" xfId="51" applyFont="1" applyBorder="1" applyAlignment="1">
      <alignment horizontal="center"/>
    </xf>
    <xf numFmtId="0" fontId="22" fillId="0" borderId="21" xfId="51" applyFont="1" applyBorder="1" applyAlignment="1">
      <alignment horizontal="center" vertical="center"/>
    </xf>
    <xf numFmtId="0" fontId="22" fillId="0" borderId="22" xfId="51" applyFont="1" applyBorder="1" applyAlignment="1">
      <alignment horizontal="center"/>
    </xf>
    <xf numFmtId="0" fontId="22" fillId="0" borderId="19" xfId="51" applyFont="1" applyBorder="1" applyAlignment="1">
      <alignment horizontal="center"/>
    </xf>
    <xf numFmtId="0" fontId="22" fillId="0" borderId="18" xfId="51" applyFont="1" applyBorder="1" applyAlignment="1">
      <alignment horizontal="center"/>
    </xf>
    <xf numFmtId="188" fontId="34" fillId="0" borderId="11" xfId="58" applyNumberFormat="1" applyFont="1" applyBorder="1" applyAlignment="1">
      <alignment horizontal="right" vertical="center"/>
    </xf>
    <xf numFmtId="0" fontId="22" fillId="0" borderId="11" xfId="51" applyFont="1" applyBorder="1" applyAlignment="1">
      <alignment horizontal="right" vertical="center"/>
    </xf>
  </cellXfs>
  <cellStyles count="6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Followed Hyperlink" xfId="43" builtinId="9" customBuiltin="1"/>
    <cellStyle name="Followed Hyperlink 2" xfId="45"/>
    <cellStyle name="Hyperlink" xfId="42" builtinId="8" customBuiltin="1"/>
    <cellStyle name="Hyperlink 2" xfId="44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 12 3" xfId="59"/>
    <cellStyle name="เครื่องหมายจุลภาค 2 2" xfId="48"/>
    <cellStyle name="เครื่องหมายจุลภาค 2 2 2 3 2" xfId="56"/>
    <cellStyle name="เครื่องหมายจุลภาค 2 2 2 3 3" xfId="52"/>
    <cellStyle name="เครื่องหมายจุลภาค 2 2 3" xfId="57"/>
    <cellStyle name="เครื่องหมายจุลภาค 4" xfId="64"/>
    <cellStyle name="เครื่องหมายจุลภาค 8" xfId="61"/>
    <cellStyle name="เครื่องหมายจุลภาค 9" xfId="62"/>
    <cellStyle name="จุลภาค 2" xfId="58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กติ 11" xfId="46"/>
    <cellStyle name="ปกติ 13" xfId="63"/>
    <cellStyle name="ปกติ 2" xfId="53"/>
    <cellStyle name="ปกติ 2 2" xfId="47"/>
    <cellStyle name="ปกติ 2 2 2 3 2" xfId="55"/>
    <cellStyle name="ปกติ 2 2 2 3 3" xfId="50"/>
    <cellStyle name="ปกติ 2 4" xfId="51"/>
    <cellStyle name="ปกติ 3" xfId="54"/>
    <cellStyle name="ปกติ 6" xfId="60"/>
    <cellStyle name="ปกติ 9" xfId="49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9525</xdr:rowOff>
    </xdr:from>
    <xdr:to>
      <xdr:col>22</xdr:col>
      <xdr:colOff>342900</xdr:colOff>
      <xdr:row>38</xdr:row>
      <xdr:rowOff>57150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10058400" y="9525"/>
          <a:ext cx="866775" cy="98869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zoomScale="90" zoomScaleNormal="90" workbookViewId="0">
      <selection activeCell="D1" sqref="D1"/>
    </sheetView>
  </sheetViews>
  <sheetFormatPr defaultColWidth="8.125" defaultRowHeight="21.75" x14ac:dyDescent="0.5"/>
  <cols>
    <col min="1" max="1" width="1.5" style="1" customWidth="1"/>
    <col min="2" max="2" width="5.25" style="1" customWidth="1"/>
    <col min="3" max="3" width="4" style="1" customWidth="1"/>
    <col min="4" max="4" width="2.875" style="1" customWidth="1"/>
    <col min="5" max="5" width="9.25" style="1" customWidth="1"/>
    <col min="6" max="8" width="23" style="1" customWidth="1"/>
    <col min="9" max="9" width="20.75" style="1" customWidth="1"/>
    <col min="10" max="10" width="1.625" style="1" customWidth="1"/>
    <col min="11" max="11" width="5.375" style="1" customWidth="1"/>
    <col min="12" max="12" width="2.25" style="1" customWidth="1"/>
    <col min="13" max="16384" width="8.125" style="1"/>
  </cols>
  <sheetData>
    <row r="1" spans="1:12" s="12" customFormat="1" x14ac:dyDescent="0.5">
      <c r="B1" s="12" t="s">
        <v>180</v>
      </c>
      <c r="C1" s="86"/>
      <c r="D1" s="12" t="s">
        <v>194</v>
      </c>
    </row>
    <row r="2" spans="1:12" s="21" customFormat="1" x14ac:dyDescent="0.5">
      <c r="B2" s="12" t="s">
        <v>181</v>
      </c>
      <c r="C2" s="86"/>
      <c r="D2" s="12" t="s">
        <v>195</v>
      </c>
      <c r="E2" s="12"/>
    </row>
    <row r="3" spans="1:12" ht="6" customHeight="1" x14ac:dyDescent="0.5"/>
    <row r="4" spans="1:12" s="2" customFormat="1" ht="21" customHeight="1" x14ac:dyDescent="0.45">
      <c r="A4" s="181" t="s">
        <v>5</v>
      </c>
      <c r="B4" s="181"/>
      <c r="C4" s="181"/>
      <c r="D4" s="182"/>
      <c r="E4" s="116"/>
      <c r="F4" s="187" t="s">
        <v>91</v>
      </c>
      <c r="G4" s="187"/>
      <c r="H4" s="187"/>
      <c r="I4" s="188" t="s">
        <v>40</v>
      </c>
      <c r="J4" s="67"/>
    </row>
    <row r="5" spans="1:12" s="2" customFormat="1" ht="18" customHeight="1" x14ac:dyDescent="0.45">
      <c r="A5" s="183"/>
      <c r="B5" s="183"/>
      <c r="C5" s="183"/>
      <c r="D5" s="184"/>
      <c r="E5" s="56" t="s">
        <v>4</v>
      </c>
      <c r="F5" s="5" t="s">
        <v>103</v>
      </c>
      <c r="G5" s="4" t="s">
        <v>90</v>
      </c>
      <c r="H5" s="4"/>
      <c r="I5" s="189"/>
    </row>
    <row r="6" spans="1:12" s="2" customFormat="1" ht="18" customHeight="1" x14ac:dyDescent="0.45">
      <c r="A6" s="183"/>
      <c r="B6" s="183"/>
      <c r="C6" s="183"/>
      <c r="D6" s="184"/>
      <c r="E6" s="56" t="s">
        <v>41</v>
      </c>
      <c r="F6" s="5" t="s">
        <v>100</v>
      </c>
      <c r="G6" s="4" t="s">
        <v>89</v>
      </c>
      <c r="H6" s="4" t="s">
        <v>88</v>
      </c>
      <c r="I6" s="189"/>
    </row>
    <row r="7" spans="1:12" s="2" customFormat="1" ht="19.5" customHeight="1" x14ac:dyDescent="0.45">
      <c r="A7" s="183"/>
      <c r="B7" s="183"/>
      <c r="C7" s="183"/>
      <c r="D7" s="184"/>
      <c r="E7" s="56"/>
      <c r="F7" s="5" t="s">
        <v>98</v>
      </c>
      <c r="G7" s="4" t="s">
        <v>87</v>
      </c>
      <c r="H7" s="4" t="s">
        <v>86</v>
      </c>
      <c r="I7" s="189"/>
    </row>
    <row r="8" spans="1:12" s="2" customFormat="1" ht="19.5" customHeight="1" x14ac:dyDescent="0.45">
      <c r="A8" s="185"/>
      <c r="B8" s="185"/>
      <c r="C8" s="185"/>
      <c r="D8" s="186"/>
      <c r="E8" s="60"/>
      <c r="F8" s="6" t="s">
        <v>95</v>
      </c>
      <c r="G8" s="3" t="s">
        <v>85</v>
      </c>
      <c r="H8" s="3" t="s">
        <v>84</v>
      </c>
      <c r="I8" s="190"/>
      <c r="J8" s="64"/>
    </row>
    <row r="9" spans="1:12" ht="12" customHeight="1" x14ac:dyDescent="0.5">
      <c r="A9" s="85"/>
      <c r="B9" s="85"/>
      <c r="C9" s="85"/>
      <c r="D9" s="100"/>
      <c r="E9" s="88"/>
      <c r="F9" s="88"/>
      <c r="G9" s="88"/>
      <c r="H9" s="88"/>
      <c r="I9" s="2"/>
      <c r="K9" s="2"/>
      <c r="L9" s="2"/>
    </row>
    <row r="10" spans="1:12" ht="18" customHeight="1" x14ac:dyDescent="0.5">
      <c r="A10" s="191" t="s">
        <v>75</v>
      </c>
      <c r="B10" s="191"/>
      <c r="C10" s="191"/>
      <c r="D10" s="192"/>
      <c r="E10" s="121">
        <f t="shared" ref="E10:E13" si="0">SUM(F10:H10)</f>
        <v>339319</v>
      </c>
      <c r="F10" s="119">
        <v>273269</v>
      </c>
      <c r="G10" s="119">
        <v>53790</v>
      </c>
      <c r="H10" s="119">
        <v>12260</v>
      </c>
      <c r="I10" s="53" t="s">
        <v>41</v>
      </c>
      <c r="K10" s="2"/>
      <c r="L10" s="2"/>
    </row>
    <row r="11" spans="1:12" ht="18" customHeight="1" x14ac:dyDescent="0.5">
      <c r="A11" s="2" t="s">
        <v>74</v>
      </c>
      <c r="B11" s="82"/>
      <c r="C11" s="2"/>
      <c r="D11" s="44"/>
      <c r="E11" s="121">
        <f t="shared" si="0"/>
        <v>76060</v>
      </c>
      <c r="F11" s="121">
        <v>51671</v>
      </c>
      <c r="G11" s="121">
        <f>18069-87</f>
        <v>17982</v>
      </c>
      <c r="H11" s="121">
        <v>6407</v>
      </c>
      <c r="I11" s="2" t="s">
        <v>92</v>
      </c>
      <c r="K11" s="2"/>
      <c r="L11" s="2"/>
    </row>
    <row r="12" spans="1:12" ht="18" customHeight="1" x14ac:dyDescent="0.5">
      <c r="A12" s="2" t="s">
        <v>73</v>
      </c>
      <c r="B12" s="82"/>
      <c r="C12" s="2"/>
      <c r="D12" s="44"/>
      <c r="E12" s="121">
        <f t="shared" si="0"/>
        <v>9696</v>
      </c>
      <c r="F12" s="121">
        <v>9116</v>
      </c>
      <c r="G12" s="121">
        <v>580</v>
      </c>
      <c r="H12" s="121" t="s">
        <v>6</v>
      </c>
      <c r="I12" s="2" t="s">
        <v>72</v>
      </c>
      <c r="K12" s="2"/>
      <c r="L12" s="2"/>
    </row>
    <row r="13" spans="1:12" ht="18" customHeight="1" x14ac:dyDescent="0.5">
      <c r="A13" s="2" t="s">
        <v>71</v>
      </c>
      <c r="B13" s="82"/>
      <c r="C13" s="2"/>
      <c r="D13" s="44"/>
      <c r="E13" s="121">
        <f t="shared" si="0"/>
        <v>10088</v>
      </c>
      <c r="F13" s="121">
        <v>9328</v>
      </c>
      <c r="G13" s="121">
        <v>760</v>
      </c>
      <c r="H13" s="121" t="s">
        <v>6</v>
      </c>
      <c r="I13" s="2" t="s">
        <v>70</v>
      </c>
      <c r="K13" s="2"/>
      <c r="L13" s="2"/>
    </row>
    <row r="14" spans="1:12" ht="18" customHeight="1" x14ac:dyDescent="0.5">
      <c r="A14" s="2" t="s">
        <v>69</v>
      </c>
      <c r="B14" s="82"/>
      <c r="C14" s="2"/>
      <c r="D14" s="44"/>
      <c r="E14" s="121">
        <f>SUM(F14:H14)</f>
        <v>9832</v>
      </c>
      <c r="F14" s="121">
        <v>9454</v>
      </c>
      <c r="G14" s="121"/>
      <c r="H14" s="121">
        <v>378</v>
      </c>
      <c r="I14" s="2" t="s">
        <v>68</v>
      </c>
      <c r="K14" s="2"/>
      <c r="L14" s="2"/>
    </row>
    <row r="15" spans="1:12" ht="18" customHeight="1" x14ac:dyDescent="0.5">
      <c r="A15" s="2" t="s">
        <v>67</v>
      </c>
      <c r="B15" s="82"/>
      <c r="C15" s="2"/>
      <c r="D15" s="44"/>
      <c r="E15" s="121">
        <f t="shared" ref="E15:E28" si="1">SUM(F15:H15)</f>
        <v>2863</v>
      </c>
      <c r="F15" s="121">
        <v>2863</v>
      </c>
      <c r="G15" s="121"/>
      <c r="H15" s="121" t="s">
        <v>6</v>
      </c>
      <c r="I15" s="2" t="s">
        <v>66</v>
      </c>
      <c r="K15" s="2"/>
      <c r="L15" s="2"/>
    </row>
    <row r="16" spans="1:12" ht="18" customHeight="1" x14ac:dyDescent="0.5">
      <c r="A16" s="2" t="s">
        <v>65</v>
      </c>
      <c r="B16" s="82"/>
      <c r="C16" s="2"/>
      <c r="D16" s="44"/>
      <c r="E16" s="121">
        <f t="shared" si="1"/>
        <v>9103</v>
      </c>
      <c r="F16" s="121">
        <v>8654</v>
      </c>
      <c r="G16" s="121">
        <v>164</v>
      </c>
      <c r="H16" s="121">
        <v>285</v>
      </c>
      <c r="I16" s="2" t="s">
        <v>64</v>
      </c>
      <c r="K16" s="2"/>
      <c r="L16" s="2"/>
    </row>
    <row r="17" spans="1:12" ht="18" customHeight="1" x14ac:dyDescent="0.5">
      <c r="A17" s="2" t="s">
        <v>63</v>
      </c>
      <c r="B17" s="82"/>
      <c r="C17" s="2"/>
      <c r="D17" s="44"/>
      <c r="E17" s="121">
        <f t="shared" si="1"/>
        <v>12194</v>
      </c>
      <c r="F17" s="121">
        <v>9701</v>
      </c>
      <c r="G17" s="121">
        <v>2211</v>
      </c>
      <c r="H17" s="121">
        <v>282</v>
      </c>
      <c r="I17" s="2" t="s">
        <v>62</v>
      </c>
      <c r="K17" s="2"/>
      <c r="L17" s="2"/>
    </row>
    <row r="18" spans="1:12" ht="18" customHeight="1" x14ac:dyDescent="0.5">
      <c r="A18" s="2" t="s">
        <v>61</v>
      </c>
      <c r="B18" s="82"/>
      <c r="C18" s="2"/>
      <c r="D18" s="44"/>
      <c r="E18" s="121">
        <f t="shared" si="1"/>
        <v>18095</v>
      </c>
      <c r="F18" s="121">
        <v>14286</v>
      </c>
      <c r="G18" s="121">
        <v>3809</v>
      </c>
      <c r="H18" s="121" t="s">
        <v>6</v>
      </c>
      <c r="I18" s="2" t="s">
        <v>60</v>
      </c>
      <c r="K18" s="2"/>
      <c r="L18" s="2"/>
    </row>
    <row r="19" spans="1:12" ht="18" customHeight="1" x14ac:dyDescent="0.5">
      <c r="A19" s="2" t="s">
        <v>59</v>
      </c>
      <c r="B19" s="82"/>
      <c r="C19" s="2"/>
      <c r="D19" s="44"/>
      <c r="E19" s="121">
        <f t="shared" si="1"/>
        <v>6500</v>
      </c>
      <c r="F19" s="121">
        <v>5908</v>
      </c>
      <c r="G19" s="121">
        <v>592</v>
      </c>
      <c r="H19" s="121" t="s">
        <v>6</v>
      </c>
      <c r="I19" s="2" t="s">
        <v>58</v>
      </c>
      <c r="K19" s="2"/>
      <c r="L19" s="2"/>
    </row>
    <row r="20" spans="1:12" ht="18" customHeight="1" x14ac:dyDescent="0.5">
      <c r="A20" s="2" t="s">
        <v>57</v>
      </c>
      <c r="B20" s="82"/>
      <c r="C20" s="2"/>
      <c r="D20" s="44"/>
      <c r="E20" s="121">
        <f t="shared" si="1"/>
        <v>14783</v>
      </c>
      <c r="F20" s="121">
        <v>11733</v>
      </c>
      <c r="G20" s="121">
        <v>2036</v>
      </c>
      <c r="H20" s="121">
        <v>1014</v>
      </c>
      <c r="I20" s="2" t="s">
        <v>56</v>
      </c>
      <c r="K20" s="2"/>
      <c r="L20" s="2"/>
    </row>
    <row r="21" spans="1:12" ht="18" customHeight="1" x14ac:dyDescent="0.5">
      <c r="A21" s="2" t="s">
        <v>55</v>
      </c>
      <c r="B21" s="82"/>
      <c r="C21" s="2"/>
      <c r="D21" s="44"/>
      <c r="E21" s="121">
        <f t="shared" si="1"/>
        <v>5718</v>
      </c>
      <c r="F21" s="121">
        <v>4873</v>
      </c>
      <c r="G21" s="121">
        <v>561</v>
      </c>
      <c r="H21" s="121">
        <v>284</v>
      </c>
      <c r="I21" s="2" t="s">
        <v>54</v>
      </c>
      <c r="K21" s="2"/>
      <c r="L21" s="2"/>
    </row>
    <row r="22" spans="1:12" ht="18" customHeight="1" x14ac:dyDescent="0.5">
      <c r="A22" s="2" t="s">
        <v>53</v>
      </c>
      <c r="B22" s="82"/>
      <c r="C22" s="2"/>
      <c r="D22" s="44"/>
      <c r="E22" s="121">
        <f t="shared" si="1"/>
        <v>10224</v>
      </c>
      <c r="F22" s="121">
        <v>5227</v>
      </c>
      <c r="G22" s="121">
        <v>3476</v>
      </c>
      <c r="H22" s="121">
        <v>1521</v>
      </c>
      <c r="I22" s="2" t="s">
        <v>52</v>
      </c>
      <c r="K22" s="2"/>
      <c r="L22" s="2"/>
    </row>
    <row r="23" spans="1:12" ht="18" customHeight="1" x14ac:dyDescent="0.5">
      <c r="A23" s="2" t="s">
        <v>51</v>
      </c>
      <c r="B23" s="82"/>
      <c r="C23" s="2"/>
      <c r="D23" s="44"/>
      <c r="E23" s="121">
        <f t="shared" si="1"/>
        <v>6756</v>
      </c>
      <c r="F23" s="121">
        <v>6370</v>
      </c>
      <c r="G23" s="121">
        <v>386</v>
      </c>
      <c r="H23" s="121" t="s">
        <v>6</v>
      </c>
      <c r="I23" s="2" t="s">
        <v>50</v>
      </c>
      <c r="K23" s="2"/>
      <c r="L23" s="2"/>
    </row>
    <row r="24" spans="1:12" ht="18" customHeight="1" x14ac:dyDescent="0.5">
      <c r="A24" s="2" t="s">
        <v>49</v>
      </c>
      <c r="B24" s="82"/>
      <c r="C24" s="2"/>
      <c r="D24" s="44"/>
      <c r="E24" s="121">
        <f t="shared" si="1"/>
        <v>12762</v>
      </c>
      <c r="F24" s="121">
        <v>12218</v>
      </c>
      <c r="G24" s="121">
        <v>431</v>
      </c>
      <c r="H24" s="121">
        <v>113</v>
      </c>
      <c r="I24" s="2" t="s">
        <v>48</v>
      </c>
      <c r="K24" s="2"/>
      <c r="L24" s="2"/>
    </row>
    <row r="25" spans="1:12" ht="18" customHeight="1" x14ac:dyDescent="0.5">
      <c r="A25" s="2" t="s">
        <v>47</v>
      </c>
      <c r="B25" s="82"/>
      <c r="C25" s="2"/>
      <c r="D25" s="44"/>
      <c r="E25" s="121">
        <f t="shared" si="1"/>
        <v>17028</v>
      </c>
      <c r="F25" s="121">
        <v>16270</v>
      </c>
      <c r="G25" s="121">
        <v>758</v>
      </c>
      <c r="H25" s="121" t="s">
        <v>6</v>
      </c>
      <c r="I25" s="2" t="s">
        <v>46</v>
      </c>
      <c r="K25" s="2"/>
      <c r="L25" s="2"/>
    </row>
    <row r="26" spans="1:12" ht="18" customHeight="1" x14ac:dyDescent="0.5">
      <c r="A26" s="2" t="s">
        <v>45</v>
      </c>
      <c r="B26" s="82"/>
      <c r="C26" s="2"/>
      <c r="D26" s="44"/>
      <c r="E26" s="121">
        <f t="shared" si="1"/>
        <v>10985</v>
      </c>
      <c r="F26" s="121">
        <v>8251</v>
      </c>
      <c r="G26" s="121">
        <v>2734</v>
      </c>
      <c r="H26" s="121" t="s">
        <v>6</v>
      </c>
      <c r="I26" s="2" t="s">
        <v>44</v>
      </c>
      <c r="K26" s="2"/>
      <c r="L26" s="2"/>
    </row>
    <row r="27" spans="1:12" ht="18" customHeight="1" x14ac:dyDescent="0.5">
      <c r="A27" s="2" t="s">
        <v>43</v>
      </c>
      <c r="B27" s="82"/>
      <c r="C27" s="2"/>
      <c r="D27" s="44"/>
      <c r="E27" s="121">
        <f>SUM(F27:H27)</f>
        <v>9829</v>
      </c>
      <c r="F27" s="121">
        <v>9829</v>
      </c>
      <c r="G27" s="121"/>
      <c r="H27" s="121" t="s">
        <v>6</v>
      </c>
      <c r="I27" s="2" t="s">
        <v>42</v>
      </c>
      <c r="K27" s="2"/>
      <c r="L27" s="2"/>
    </row>
    <row r="28" spans="1:12" ht="18" customHeight="1" x14ac:dyDescent="0.5">
      <c r="A28" s="2" t="s">
        <v>38</v>
      </c>
      <c r="B28" s="82"/>
      <c r="C28" s="2"/>
      <c r="D28" s="44"/>
      <c r="E28" s="121">
        <f t="shared" si="1"/>
        <v>8031</v>
      </c>
      <c r="F28" s="121">
        <v>6169</v>
      </c>
      <c r="G28" s="121">
        <v>1862</v>
      </c>
      <c r="H28" s="121" t="s">
        <v>6</v>
      </c>
      <c r="I28" s="2" t="s">
        <v>37</v>
      </c>
      <c r="K28" s="2"/>
      <c r="L28" s="2"/>
    </row>
    <row r="29" spans="1:12" ht="24.75" customHeight="1" x14ac:dyDescent="0.5">
      <c r="A29" s="2"/>
      <c r="G29" s="12"/>
      <c r="H29" s="87"/>
      <c r="I29" s="2"/>
      <c r="K29" s="2"/>
      <c r="L29" s="2"/>
    </row>
    <row r="30" spans="1:12" ht="24.75" customHeight="1" x14ac:dyDescent="0.5">
      <c r="A30" s="2"/>
      <c r="G30" s="12"/>
      <c r="H30" s="87"/>
      <c r="I30" s="2"/>
      <c r="K30" s="2"/>
      <c r="L30" s="2"/>
    </row>
    <row r="31" spans="1:12" ht="23.25" customHeight="1" x14ac:dyDescent="0.5">
      <c r="A31" s="12"/>
      <c r="B31" s="12" t="s">
        <v>180</v>
      </c>
      <c r="C31" s="86"/>
      <c r="D31" s="12" t="s">
        <v>197</v>
      </c>
      <c r="F31" s="12"/>
      <c r="G31" s="12"/>
      <c r="H31" s="12"/>
      <c r="I31" s="12"/>
      <c r="K31" s="2"/>
      <c r="L31" s="2"/>
    </row>
    <row r="32" spans="1:12" ht="23.25" customHeight="1" x14ac:dyDescent="0.5">
      <c r="A32" s="21"/>
      <c r="B32" s="12" t="s">
        <v>181</v>
      </c>
      <c r="C32" s="86"/>
      <c r="D32" s="12" t="s">
        <v>199</v>
      </c>
      <c r="F32" s="21"/>
      <c r="G32" s="21"/>
      <c r="H32" s="21"/>
      <c r="I32" s="21"/>
      <c r="K32" s="2"/>
      <c r="L32" s="2"/>
    </row>
    <row r="33" spans="1:12" ht="18.75" customHeight="1" x14ac:dyDescent="0.5">
      <c r="A33" s="181" t="s">
        <v>5</v>
      </c>
      <c r="B33" s="181"/>
      <c r="C33" s="181"/>
      <c r="D33" s="182"/>
      <c r="E33" s="116"/>
      <c r="F33" s="187" t="s">
        <v>91</v>
      </c>
      <c r="G33" s="187"/>
      <c r="H33" s="187"/>
      <c r="I33" s="188" t="s">
        <v>40</v>
      </c>
      <c r="K33" s="2"/>
      <c r="L33" s="2"/>
    </row>
    <row r="34" spans="1:12" ht="18.75" customHeight="1" x14ac:dyDescent="0.5">
      <c r="A34" s="183"/>
      <c r="B34" s="183"/>
      <c r="C34" s="183"/>
      <c r="D34" s="184"/>
      <c r="E34" s="56" t="s">
        <v>4</v>
      </c>
      <c r="F34" s="5" t="s">
        <v>103</v>
      </c>
      <c r="G34" s="4" t="s">
        <v>90</v>
      </c>
      <c r="H34" s="4"/>
      <c r="I34" s="189"/>
      <c r="K34" s="2"/>
      <c r="L34" s="2"/>
    </row>
    <row r="35" spans="1:12" ht="18.75" customHeight="1" x14ac:dyDescent="0.5">
      <c r="A35" s="183"/>
      <c r="B35" s="183"/>
      <c r="C35" s="183"/>
      <c r="D35" s="184"/>
      <c r="E35" s="56" t="s">
        <v>41</v>
      </c>
      <c r="F35" s="5" t="s">
        <v>100</v>
      </c>
      <c r="G35" s="4" t="s">
        <v>89</v>
      </c>
      <c r="H35" s="4" t="s">
        <v>88</v>
      </c>
      <c r="I35" s="189"/>
      <c r="K35" s="2"/>
      <c r="L35" s="2"/>
    </row>
    <row r="36" spans="1:12" ht="18.75" customHeight="1" x14ac:dyDescent="0.5">
      <c r="A36" s="183"/>
      <c r="B36" s="183"/>
      <c r="C36" s="183"/>
      <c r="D36" s="184"/>
      <c r="E36" s="56"/>
      <c r="F36" s="5" t="s">
        <v>98</v>
      </c>
      <c r="G36" s="4" t="s">
        <v>87</v>
      </c>
      <c r="H36" s="4" t="s">
        <v>86</v>
      </c>
      <c r="I36" s="189"/>
      <c r="K36" s="2"/>
      <c r="L36" s="2"/>
    </row>
    <row r="37" spans="1:12" ht="18.75" customHeight="1" x14ac:dyDescent="0.5">
      <c r="A37" s="185"/>
      <c r="B37" s="185"/>
      <c r="C37" s="185"/>
      <c r="D37" s="186"/>
      <c r="E37" s="60"/>
      <c r="F37" s="6" t="s">
        <v>95</v>
      </c>
      <c r="G37" s="3" t="s">
        <v>85</v>
      </c>
      <c r="H37" s="3" t="s">
        <v>84</v>
      </c>
      <c r="I37" s="190"/>
      <c r="K37" s="2"/>
      <c r="L37" s="2"/>
    </row>
    <row r="38" spans="1:12" ht="12" customHeight="1" x14ac:dyDescent="0.5">
      <c r="A38" s="85"/>
      <c r="B38" s="85"/>
      <c r="C38" s="85"/>
      <c r="D38" s="100"/>
      <c r="E38" s="243"/>
      <c r="F38" s="244"/>
      <c r="G38" s="244"/>
      <c r="H38" s="244"/>
      <c r="I38" s="2"/>
      <c r="K38" s="2"/>
      <c r="L38" s="2"/>
    </row>
    <row r="39" spans="1:12" ht="18" customHeight="1" x14ac:dyDescent="0.5">
      <c r="A39" s="2" t="s">
        <v>36</v>
      </c>
      <c r="B39" s="82"/>
      <c r="C39" s="2"/>
      <c r="D39" s="44"/>
      <c r="E39" s="122">
        <f t="shared" ref="E39:E51" si="2">SUM(F39:H39)</f>
        <v>3639</v>
      </c>
      <c r="F39" s="122">
        <v>3554</v>
      </c>
      <c r="G39" s="122">
        <v>85</v>
      </c>
      <c r="H39" s="122" t="s">
        <v>6</v>
      </c>
      <c r="I39" s="2" t="s">
        <v>35</v>
      </c>
      <c r="K39" s="2"/>
      <c r="L39" s="2"/>
    </row>
    <row r="40" spans="1:12" ht="18" customHeight="1" x14ac:dyDescent="0.5">
      <c r="A40" s="2" t="s">
        <v>34</v>
      </c>
      <c r="B40" s="82"/>
      <c r="C40" s="2"/>
      <c r="D40" s="44"/>
      <c r="E40" s="122">
        <f t="shared" si="2"/>
        <v>14404</v>
      </c>
      <c r="F40" s="122">
        <v>10754</v>
      </c>
      <c r="G40" s="122">
        <v>3650</v>
      </c>
      <c r="H40" s="122" t="s">
        <v>6</v>
      </c>
      <c r="I40" s="2" t="s">
        <v>33</v>
      </c>
      <c r="K40" s="2"/>
      <c r="L40" s="2"/>
    </row>
    <row r="41" spans="1:12" ht="18" customHeight="1" x14ac:dyDescent="0.5">
      <c r="A41" s="2" t="s">
        <v>32</v>
      </c>
      <c r="B41" s="82"/>
      <c r="C41" s="2"/>
      <c r="D41" s="44"/>
      <c r="E41" s="122">
        <f t="shared" si="2"/>
        <v>32126</v>
      </c>
      <c r="F41" s="122">
        <v>20082</v>
      </c>
      <c r="G41" s="122">
        <v>10752</v>
      </c>
      <c r="H41" s="122">
        <v>1292</v>
      </c>
      <c r="I41" s="2" t="s">
        <v>31</v>
      </c>
      <c r="K41" s="2"/>
      <c r="L41" s="2"/>
    </row>
    <row r="42" spans="1:12" ht="18" customHeight="1" x14ac:dyDescent="0.5">
      <c r="A42" s="2" t="s">
        <v>30</v>
      </c>
      <c r="B42" s="82"/>
      <c r="C42" s="2"/>
      <c r="D42" s="44"/>
      <c r="E42" s="122">
        <f t="shared" si="2"/>
        <v>6839</v>
      </c>
      <c r="F42" s="122">
        <v>6113</v>
      </c>
      <c r="G42" s="122">
        <v>726</v>
      </c>
      <c r="H42" s="122" t="s">
        <v>6</v>
      </c>
      <c r="I42" s="2" t="s">
        <v>29</v>
      </c>
      <c r="K42" s="2"/>
      <c r="L42" s="2"/>
    </row>
    <row r="43" spans="1:12" ht="18" customHeight="1" x14ac:dyDescent="0.5">
      <c r="A43" s="2" t="s">
        <v>28</v>
      </c>
      <c r="B43" s="82"/>
      <c r="C43" s="2"/>
      <c r="D43" s="44"/>
      <c r="E43" s="122">
        <f t="shared" si="2"/>
        <v>3186</v>
      </c>
      <c r="F43" s="122">
        <v>3128</v>
      </c>
      <c r="G43" s="122">
        <v>58</v>
      </c>
      <c r="H43" s="122" t="s">
        <v>6</v>
      </c>
      <c r="I43" s="2" t="s">
        <v>27</v>
      </c>
      <c r="K43" s="2"/>
      <c r="L43" s="2"/>
    </row>
    <row r="44" spans="1:12" ht="18" customHeight="1" x14ac:dyDescent="0.5">
      <c r="A44" s="2" t="s">
        <v>26</v>
      </c>
      <c r="B44" s="82"/>
      <c r="C44" s="2"/>
      <c r="D44" s="44"/>
      <c r="E44" s="122">
        <f t="shared" si="2"/>
        <v>3770</v>
      </c>
      <c r="F44" s="122">
        <v>3376</v>
      </c>
      <c r="G44" s="122"/>
      <c r="H44" s="122">
        <v>394</v>
      </c>
      <c r="I44" s="2" t="s">
        <v>25</v>
      </c>
      <c r="K44" s="2"/>
      <c r="L44" s="2"/>
    </row>
    <row r="45" spans="1:12" ht="18" customHeight="1" x14ac:dyDescent="0.5">
      <c r="A45" s="2" t="s">
        <v>24</v>
      </c>
      <c r="B45" s="82"/>
      <c r="C45" s="2"/>
      <c r="D45" s="44"/>
      <c r="E45" s="122">
        <f t="shared" si="2"/>
        <v>5290</v>
      </c>
      <c r="F45" s="122">
        <v>5113</v>
      </c>
      <c r="G45" s="122">
        <v>177</v>
      </c>
      <c r="H45" s="122" t="s">
        <v>6</v>
      </c>
      <c r="I45" s="2" t="s">
        <v>23</v>
      </c>
      <c r="K45" s="2"/>
      <c r="L45" s="2"/>
    </row>
    <row r="46" spans="1:12" ht="18" customHeight="1" x14ac:dyDescent="0.5">
      <c r="A46" s="2" t="s">
        <v>22</v>
      </c>
      <c r="B46" s="82"/>
      <c r="C46" s="2"/>
      <c r="D46" s="44"/>
      <c r="E46" s="122">
        <f t="shared" si="2"/>
        <v>2194</v>
      </c>
      <c r="F46" s="122">
        <v>2194</v>
      </c>
      <c r="G46" s="122"/>
      <c r="H46" s="122" t="s">
        <v>6</v>
      </c>
      <c r="I46" s="2" t="s">
        <v>21</v>
      </c>
      <c r="K46" s="2"/>
      <c r="L46" s="2"/>
    </row>
    <row r="47" spans="1:12" ht="18" customHeight="1" x14ac:dyDescent="0.5">
      <c r="A47" s="2" t="s">
        <v>20</v>
      </c>
      <c r="B47" s="82"/>
      <c r="C47" s="2"/>
      <c r="D47" s="44"/>
      <c r="E47" s="122">
        <f t="shared" si="2"/>
        <v>2280</v>
      </c>
      <c r="F47" s="122">
        <v>2280</v>
      </c>
      <c r="G47" s="122"/>
      <c r="H47" s="122" t="s">
        <v>6</v>
      </c>
      <c r="I47" s="2" t="s">
        <v>19</v>
      </c>
      <c r="K47" s="2"/>
      <c r="L47" s="2"/>
    </row>
    <row r="48" spans="1:12" ht="18" customHeight="1" x14ac:dyDescent="0.5">
      <c r="A48" s="2" t="s">
        <v>18</v>
      </c>
      <c r="B48" s="82"/>
      <c r="C48" s="2"/>
      <c r="D48" s="44"/>
      <c r="E48" s="122">
        <f t="shared" si="2"/>
        <v>4008</v>
      </c>
      <c r="F48" s="122">
        <v>4008</v>
      </c>
      <c r="G48" s="122"/>
      <c r="H48" s="122" t="s">
        <v>6</v>
      </c>
      <c r="I48" s="2" t="s">
        <v>17</v>
      </c>
      <c r="K48" s="2"/>
      <c r="L48" s="2"/>
    </row>
    <row r="49" spans="1:12" ht="18" customHeight="1" x14ac:dyDescent="0.5">
      <c r="A49" s="2" t="s">
        <v>16</v>
      </c>
      <c r="B49" s="82"/>
      <c r="C49" s="2"/>
      <c r="D49" s="44"/>
      <c r="E49" s="122">
        <f t="shared" si="2"/>
        <v>3623</v>
      </c>
      <c r="F49" s="122">
        <v>3623</v>
      </c>
      <c r="G49" s="122"/>
      <c r="H49" s="122" t="s">
        <v>6</v>
      </c>
      <c r="I49" s="2" t="s">
        <v>15</v>
      </c>
      <c r="K49" s="2"/>
      <c r="L49" s="2"/>
    </row>
    <row r="50" spans="1:12" ht="18" customHeight="1" x14ac:dyDescent="0.5">
      <c r="A50" s="2" t="s">
        <v>14</v>
      </c>
      <c r="B50" s="82"/>
      <c r="C50" s="2"/>
      <c r="D50" s="44"/>
      <c r="E50" s="122">
        <f t="shared" si="2"/>
        <v>1617</v>
      </c>
      <c r="F50" s="122">
        <v>1327</v>
      </c>
      <c r="G50" s="122"/>
      <c r="H50" s="122">
        <v>290</v>
      </c>
      <c r="I50" s="2" t="s">
        <v>13</v>
      </c>
      <c r="K50" s="2"/>
      <c r="L50" s="2"/>
    </row>
    <row r="51" spans="1:12" ht="18" customHeight="1" x14ac:dyDescent="0.5">
      <c r="A51" s="2" t="s">
        <v>12</v>
      </c>
      <c r="B51" s="82"/>
      <c r="C51" s="2"/>
      <c r="D51" s="44"/>
      <c r="E51" s="122">
        <f t="shared" si="2"/>
        <v>2695</v>
      </c>
      <c r="F51" s="122">
        <v>2695</v>
      </c>
      <c r="G51" s="122"/>
      <c r="H51" s="122" t="s">
        <v>6</v>
      </c>
      <c r="I51" s="2" t="s">
        <v>11</v>
      </c>
      <c r="K51" s="2"/>
      <c r="L51" s="2"/>
    </row>
    <row r="52" spans="1:12" ht="18" customHeight="1" x14ac:dyDescent="0.5">
      <c r="A52" s="2" t="s">
        <v>10</v>
      </c>
      <c r="B52" s="82"/>
      <c r="C52" s="2"/>
      <c r="D52" s="44"/>
      <c r="E52" s="122">
        <f>SUM(F52:H52)</f>
        <v>3101</v>
      </c>
      <c r="F52" s="122">
        <v>3101</v>
      </c>
      <c r="G52" s="122"/>
      <c r="H52" s="122" t="s">
        <v>6</v>
      </c>
      <c r="I52" s="2" t="s">
        <v>9</v>
      </c>
      <c r="K52" s="2"/>
      <c r="L52" s="2"/>
    </row>
    <row r="53" spans="1:12" ht="6.75" customHeight="1" x14ac:dyDescent="0.5">
      <c r="A53" s="81"/>
      <c r="B53" s="81"/>
      <c r="C53" s="81"/>
      <c r="D53" s="80"/>
      <c r="E53" s="79"/>
      <c r="F53" s="79"/>
      <c r="G53" s="79"/>
      <c r="H53" s="79"/>
      <c r="I53" s="78"/>
      <c r="K53" s="2"/>
      <c r="L53" s="2"/>
    </row>
    <row r="54" spans="1:12" ht="8.25" customHeight="1" x14ac:dyDescent="0.5">
      <c r="A54" s="12"/>
      <c r="B54" s="12"/>
      <c r="C54" s="12"/>
      <c r="D54" s="12"/>
      <c r="E54" s="12"/>
      <c r="F54" s="12"/>
      <c r="G54" s="12"/>
      <c r="H54" s="12"/>
      <c r="I54" s="12"/>
      <c r="K54" s="2"/>
      <c r="L54" s="2"/>
    </row>
    <row r="55" spans="1:12" ht="17.25" customHeight="1" x14ac:dyDescent="0.5">
      <c r="B55" s="20" t="s">
        <v>107</v>
      </c>
      <c r="C55" s="20"/>
      <c r="D55" s="20"/>
      <c r="E55" s="20"/>
      <c r="H55" s="20" t="s">
        <v>106</v>
      </c>
      <c r="I55" s="20"/>
      <c r="K55" s="2"/>
      <c r="L55" s="2"/>
    </row>
    <row r="56" spans="1:12" s="76" customFormat="1" ht="17.25" customHeight="1" x14ac:dyDescent="0.5">
      <c r="B56" s="23" t="s">
        <v>182</v>
      </c>
      <c r="C56" s="23"/>
      <c r="D56" s="23"/>
      <c r="E56" s="23"/>
      <c r="G56" s="1"/>
      <c r="H56" s="23" t="s">
        <v>183</v>
      </c>
      <c r="I56" s="23"/>
      <c r="J56" s="1"/>
      <c r="K56" s="2"/>
      <c r="L56" s="2"/>
    </row>
    <row r="57" spans="1:12" s="73" customFormat="1" ht="39" hidden="1" customHeight="1" x14ac:dyDescent="0.45">
      <c r="B57" s="75" t="s">
        <v>172</v>
      </c>
      <c r="C57" s="75"/>
      <c r="D57" s="75"/>
      <c r="E57" s="75"/>
      <c r="F57" s="75" t="s">
        <v>171</v>
      </c>
      <c r="K57" s="2"/>
      <c r="L57" s="2"/>
    </row>
    <row r="58" spans="1:12" ht="21" customHeight="1" x14ac:dyDescent="0.5">
      <c r="C58" s="8" t="s">
        <v>7</v>
      </c>
      <c r="D58" s="8"/>
      <c r="E58" s="7"/>
      <c r="F58" s="9"/>
      <c r="H58" s="8" t="s">
        <v>184</v>
      </c>
      <c r="K58" s="2"/>
      <c r="L58" s="2"/>
    </row>
    <row r="59" spans="1:12" x14ac:dyDescent="0.5">
      <c r="K59" s="2"/>
      <c r="L59" s="2"/>
    </row>
    <row r="60" spans="1:12" x14ac:dyDescent="0.5">
      <c r="K60" s="2"/>
      <c r="L60" s="2"/>
    </row>
    <row r="61" spans="1:12" x14ac:dyDescent="0.5">
      <c r="K61" s="2"/>
      <c r="L61" s="2"/>
    </row>
    <row r="62" spans="1:12" x14ac:dyDescent="0.5">
      <c r="K62" s="2"/>
      <c r="L62" s="2"/>
    </row>
    <row r="63" spans="1:12" x14ac:dyDescent="0.5">
      <c r="K63" s="2"/>
      <c r="L63" s="2"/>
    </row>
    <row r="64" spans="1:12" x14ac:dyDescent="0.5">
      <c r="K64" s="2"/>
      <c r="L64" s="2"/>
    </row>
    <row r="65" spans="11:12" x14ac:dyDescent="0.5">
      <c r="K65" s="2"/>
      <c r="L65" s="2"/>
    </row>
    <row r="66" spans="11:12" x14ac:dyDescent="0.5">
      <c r="K66" s="2"/>
      <c r="L66" s="2"/>
    </row>
    <row r="67" spans="11:12" x14ac:dyDescent="0.5">
      <c r="K67" s="2"/>
      <c r="L67" s="2"/>
    </row>
    <row r="68" spans="11:12" x14ac:dyDescent="0.5">
      <c r="K68" s="2"/>
      <c r="L68" s="2"/>
    </row>
    <row r="69" spans="11:12" x14ac:dyDescent="0.5">
      <c r="K69" s="2"/>
      <c r="L69" s="2"/>
    </row>
    <row r="70" spans="11:12" x14ac:dyDescent="0.5">
      <c r="K70" s="2"/>
      <c r="L70" s="2"/>
    </row>
    <row r="71" spans="11:12" x14ac:dyDescent="0.5">
      <c r="K71" s="2"/>
      <c r="L71" s="2"/>
    </row>
    <row r="72" spans="11:12" x14ac:dyDescent="0.5">
      <c r="K72" s="2"/>
      <c r="L72" s="2"/>
    </row>
    <row r="73" spans="11:12" x14ac:dyDescent="0.5">
      <c r="K73" s="2"/>
      <c r="L73" s="2"/>
    </row>
    <row r="74" spans="11:12" x14ac:dyDescent="0.5">
      <c r="K74" s="2"/>
      <c r="L74" s="2"/>
    </row>
    <row r="75" spans="11:12" x14ac:dyDescent="0.5">
      <c r="K75" s="2"/>
      <c r="L75" s="2"/>
    </row>
    <row r="76" spans="11:12" x14ac:dyDescent="0.5">
      <c r="K76" s="2"/>
      <c r="L76" s="2"/>
    </row>
    <row r="77" spans="11:12" x14ac:dyDescent="0.5">
      <c r="K77" s="2"/>
      <c r="L77" s="2"/>
    </row>
    <row r="78" spans="11:12" x14ac:dyDescent="0.5">
      <c r="K78" s="2"/>
      <c r="L78" s="2"/>
    </row>
    <row r="79" spans="11:12" x14ac:dyDescent="0.5">
      <c r="K79" s="2"/>
      <c r="L79" s="2"/>
    </row>
    <row r="80" spans="11:12" x14ac:dyDescent="0.5">
      <c r="K80" s="2"/>
      <c r="L80" s="2"/>
    </row>
    <row r="81" spans="11:12" x14ac:dyDescent="0.5">
      <c r="K81" s="2"/>
      <c r="L81" s="2"/>
    </row>
    <row r="82" spans="11:12" x14ac:dyDescent="0.5">
      <c r="K82" s="2"/>
      <c r="L82" s="2"/>
    </row>
    <row r="83" spans="11:12" x14ac:dyDescent="0.5">
      <c r="K83" s="2"/>
      <c r="L83" s="2"/>
    </row>
    <row r="84" spans="11:12" x14ac:dyDescent="0.5">
      <c r="K84" s="2"/>
      <c r="L84" s="2"/>
    </row>
  </sheetData>
  <mergeCells count="7">
    <mergeCell ref="A4:D8"/>
    <mergeCell ref="F4:H4"/>
    <mergeCell ref="I4:I8"/>
    <mergeCell ref="A10:D10"/>
    <mergeCell ref="A33:D37"/>
    <mergeCell ref="F33:H33"/>
    <mergeCell ref="I33:I37"/>
  </mergeCells>
  <pageMargins left="0.70866141732283472" right="0" top="0.94488188976377963" bottom="0.59055118110236227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86"/>
  <sheetViews>
    <sheetView zoomScale="90" zoomScaleNormal="90" workbookViewId="0">
      <selection activeCell="G17" sqref="G17"/>
    </sheetView>
  </sheetViews>
  <sheetFormatPr defaultColWidth="8.125" defaultRowHeight="21.75" x14ac:dyDescent="0.5"/>
  <cols>
    <col min="1" max="1" width="1.5" style="1" customWidth="1"/>
    <col min="2" max="2" width="5.25" style="1" customWidth="1"/>
    <col min="3" max="3" width="4" style="1" customWidth="1"/>
    <col min="4" max="4" width="2.875" style="1" customWidth="1"/>
    <col min="5" max="5" width="9.25" style="1" customWidth="1"/>
    <col min="6" max="8" width="23" style="1" customWidth="1"/>
    <col min="9" max="9" width="20.75" style="1" customWidth="1"/>
    <col min="10" max="10" width="1.625" style="1" customWidth="1"/>
    <col min="11" max="11" width="5.375" style="1" customWidth="1"/>
    <col min="12" max="12" width="2.25" style="1" customWidth="1"/>
    <col min="13" max="16384" width="8.125" style="1"/>
  </cols>
  <sheetData>
    <row r="1" spans="1:17" s="12" customFormat="1" x14ac:dyDescent="0.5">
      <c r="B1" s="12" t="s">
        <v>180</v>
      </c>
      <c r="C1" s="86"/>
      <c r="D1" s="12" t="s">
        <v>194</v>
      </c>
      <c r="M1" s="1"/>
      <c r="N1" s="1"/>
      <c r="O1" s="1"/>
      <c r="P1" s="1"/>
      <c r="Q1" s="1"/>
    </row>
    <row r="2" spans="1:17" s="21" customFormat="1" x14ac:dyDescent="0.5">
      <c r="B2" s="12" t="s">
        <v>181</v>
      </c>
      <c r="C2" s="86"/>
      <c r="D2" s="12" t="s">
        <v>195</v>
      </c>
      <c r="E2" s="12"/>
      <c r="M2" s="1"/>
      <c r="N2" s="1"/>
      <c r="O2" s="1"/>
      <c r="P2" s="1"/>
      <c r="Q2" s="1"/>
    </row>
    <row r="3" spans="1:17" ht="6" customHeight="1" x14ac:dyDescent="0.5"/>
    <row r="4" spans="1:17" s="2" customFormat="1" ht="21" customHeight="1" x14ac:dyDescent="0.5">
      <c r="A4" s="181" t="s">
        <v>5</v>
      </c>
      <c r="B4" s="181"/>
      <c r="C4" s="181"/>
      <c r="D4" s="182"/>
      <c r="E4" s="116"/>
      <c r="F4" s="187" t="s">
        <v>91</v>
      </c>
      <c r="G4" s="187"/>
      <c r="H4" s="187"/>
      <c r="I4" s="188" t="s">
        <v>40</v>
      </c>
      <c r="J4" s="67"/>
      <c r="M4" s="1"/>
      <c r="N4" s="1"/>
      <c r="O4" s="1"/>
      <c r="P4" s="1"/>
      <c r="Q4" s="1"/>
    </row>
    <row r="5" spans="1:17" s="2" customFormat="1" ht="18" customHeight="1" x14ac:dyDescent="0.5">
      <c r="A5" s="183"/>
      <c r="B5" s="183"/>
      <c r="C5" s="183"/>
      <c r="D5" s="184"/>
      <c r="E5" s="56" t="s">
        <v>4</v>
      </c>
      <c r="F5" s="5" t="s">
        <v>103</v>
      </c>
      <c r="G5" s="4" t="s">
        <v>90</v>
      </c>
      <c r="H5" s="4"/>
      <c r="I5" s="189"/>
      <c r="M5" s="1"/>
      <c r="N5" s="1"/>
      <c r="O5" s="1"/>
      <c r="P5" s="1"/>
      <c r="Q5" s="1"/>
    </row>
    <row r="6" spans="1:17" s="2" customFormat="1" ht="18" customHeight="1" x14ac:dyDescent="0.5">
      <c r="A6" s="183"/>
      <c r="B6" s="183"/>
      <c r="C6" s="183"/>
      <c r="D6" s="184"/>
      <c r="E6" s="56" t="s">
        <v>41</v>
      </c>
      <c r="F6" s="5" t="s">
        <v>100</v>
      </c>
      <c r="G6" s="4" t="s">
        <v>89</v>
      </c>
      <c r="H6" s="4" t="s">
        <v>88</v>
      </c>
      <c r="I6" s="189"/>
      <c r="M6" s="1"/>
      <c r="N6" s="1"/>
      <c r="O6" s="1"/>
      <c r="P6" s="1"/>
      <c r="Q6" s="1"/>
    </row>
    <row r="7" spans="1:17" s="2" customFormat="1" ht="19.5" customHeight="1" x14ac:dyDescent="0.5">
      <c r="A7" s="183"/>
      <c r="B7" s="183"/>
      <c r="C7" s="183"/>
      <c r="D7" s="184"/>
      <c r="E7" s="56"/>
      <c r="F7" s="5" t="s">
        <v>98</v>
      </c>
      <c r="G7" s="4" t="s">
        <v>87</v>
      </c>
      <c r="H7" s="4" t="s">
        <v>86</v>
      </c>
      <c r="I7" s="189"/>
      <c r="M7" s="1"/>
      <c r="N7" s="1"/>
      <c r="O7" s="1"/>
      <c r="P7" s="1"/>
      <c r="Q7" s="1"/>
    </row>
    <row r="8" spans="1:17" s="2" customFormat="1" ht="19.5" customHeight="1" x14ac:dyDescent="0.5">
      <c r="A8" s="185"/>
      <c r="B8" s="185"/>
      <c r="C8" s="185"/>
      <c r="D8" s="186"/>
      <c r="E8" s="60"/>
      <c r="F8" s="6" t="s">
        <v>95</v>
      </c>
      <c r="G8" s="3" t="s">
        <v>85</v>
      </c>
      <c r="H8" s="3" t="s">
        <v>84</v>
      </c>
      <c r="I8" s="190"/>
      <c r="J8" s="64"/>
      <c r="M8" s="1"/>
      <c r="N8" s="1"/>
      <c r="O8" s="1"/>
      <c r="P8" s="1"/>
      <c r="Q8" s="1"/>
    </row>
    <row r="9" spans="1:17" ht="12" customHeight="1" x14ac:dyDescent="0.5">
      <c r="A9" s="85"/>
      <c r="B9" s="85"/>
      <c r="C9" s="85"/>
      <c r="D9" s="84"/>
      <c r="E9" s="88"/>
      <c r="F9" s="88"/>
      <c r="G9" s="88"/>
      <c r="H9" s="88"/>
      <c r="I9" s="2"/>
    </row>
    <row r="10" spans="1:17" ht="18" customHeight="1" x14ac:dyDescent="0.5">
      <c r="A10" s="191" t="s">
        <v>75</v>
      </c>
      <c r="B10" s="191"/>
      <c r="C10" s="191"/>
      <c r="D10" s="192"/>
      <c r="E10" s="119">
        <v>333668</v>
      </c>
      <c r="F10" s="120">
        <v>269052</v>
      </c>
      <c r="G10" s="120">
        <v>52958</v>
      </c>
      <c r="H10" s="120">
        <v>11658</v>
      </c>
      <c r="I10" s="47" t="s">
        <v>41</v>
      </c>
    </row>
    <row r="11" spans="1:17" ht="18" customHeight="1" x14ac:dyDescent="0.5">
      <c r="A11" s="2" t="s">
        <v>74</v>
      </c>
      <c r="B11" s="82"/>
      <c r="C11" s="2"/>
      <c r="D11" s="44"/>
      <c r="E11" s="121">
        <v>74692</v>
      </c>
      <c r="F11" s="122">
        <v>50701</v>
      </c>
      <c r="G11" s="122">
        <v>17899</v>
      </c>
      <c r="H11" s="122">
        <v>6092</v>
      </c>
      <c r="I11" s="2" t="s">
        <v>92</v>
      </c>
      <c r="M11" s="74"/>
      <c r="N11" s="74"/>
      <c r="O11" s="117"/>
      <c r="P11" s="118"/>
      <c r="Q11" s="12"/>
    </row>
    <row r="12" spans="1:17" ht="18" customHeight="1" x14ac:dyDescent="0.5">
      <c r="A12" s="2" t="s">
        <v>73</v>
      </c>
      <c r="B12" s="82"/>
      <c r="C12" s="2"/>
      <c r="D12" s="44"/>
      <c r="E12" s="121">
        <v>9564</v>
      </c>
      <c r="F12" s="122">
        <v>9020</v>
      </c>
      <c r="G12" s="122">
        <v>544</v>
      </c>
      <c r="H12" s="122" t="s">
        <v>6</v>
      </c>
      <c r="I12" s="2" t="s">
        <v>72</v>
      </c>
      <c r="M12" s="74"/>
      <c r="N12" s="74"/>
      <c r="O12" s="117"/>
      <c r="P12" s="118"/>
      <c r="Q12" s="21"/>
    </row>
    <row r="13" spans="1:17" ht="18" customHeight="1" x14ac:dyDescent="0.5">
      <c r="A13" s="2" t="s">
        <v>71</v>
      </c>
      <c r="B13" s="82"/>
      <c r="C13" s="2"/>
      <c r="D13" s="44"/>
      <c r="E13" s="121">
        <v>9949</v>
      </c>
      <c r="F13" s="122">
        <v>9205</v>
      </c>
      <c r="G13" s="122">
        <v>744</v>
      </c>
      <c r="H13" s="122" t="s">
        <v>6</v>
      </c>
      <c r="I13" s="2" t="s">
        <v>70</v>
      </c>
      <c r="M13" s="74"/>
      <c r="N13" s="74"/>
      <c r="O13" s="117"/>
      <c r="P13" s="118"/>
    </row>
    <row r="14" spans="1:17" ht="18" customHeight="1" x14ac:dyDescent="0.5">
      <c r="A14" s="2" t="s">
        <v>69</v>
      </c>
      <c r="B14" s="82"/>
      <c r="C14" s="2"/>
      <c r="D14" s="44"/>
      <c r="E14" s="121">
        <v>9751</v>
      </c>
      <c r="F14" s="122">
        <v>9396</v>
      </c>
      <c r="G14" s="122" t="s">
        <v>6</v>
      </c>
      <c r="H14" s="122">
        <v>355</v>
      </c>
      <c r="I14" s="2" t="s">
        <v>68</v>
      </c>
      <c r="M14" s="74"/>
      <c r="N14" s="74"/>
      <c r="Q14" s="2"/>
    </row>
    <row r="15" spans="1:17" ht="18" customHeight="1" x14ac:dyDescent="0.5">
      <c r="A15" s="2" t="s">
        <v>67</v>
      </c>
      <c r="B15" s="82"/>
      <c r="C15" s="2"/>
      <c r="D15" s="44"/>
      <c r="E15" s="121">
        <v>2793</v>
      </c>
      <c r="F15" s="122">
        <v>2793</v>
      </c>
      <c r="G15" s="122" t="s">
        <v>6</v>
      </c>
      <c r="H15" s="122" t="s">
        <v>6</v>
      </c>
      <c r="I15" s="2" t="s">
        <v>66</v>
      </c>
      <c r="M15" s="74"/>
      <c r="N15" s="74"/>
      <c r="Q15" s="2"/>
    </row>
    <row r="16" spans="1:17" ht="18" customHeight="1" x14ac:dyDescent="0.5">
      <c r="A16" s="2" t="s">
        <v>65</v>
      </c>
      <c r="B16" s="82"/>
      <c r="C16" s="2"/>
      <c r="D16" s="44"/>
      <c r="E16" s="121">
        <v>9030</v>
      </c>
      <c r="F16" s="122">
        <v>8595</v>
      </c>
      <c r="G16" s="122">
        <v>160</v>
      </c>
      <c r="H16" s="122">
        <v>275</v>
      </c>
      <c r="I16" s="2" t="s">
        <v>64</v>
      </c>
      <c r="M16" s="74"/>
      <c r="N16" s="74"/>
      <c r="Q16" s="2"/>
    </row>
    <row r="17" spans="1:17" ht="18" customHeight="1" x14ac:dyDescent="0.5">
      <c r="A17" s="2" t="s">
        <v>63</v>
      </c>
      <c r="B17" s="82"/>
      <c r="C17" s="2"/>
      <c r="D17" s="44"/>
      <c r="E17" s="121">
        <v>12145</v>
      </c>
      <c r="F17" s="122">
        <v>9734</v>
      </c>
      <c r="G17" s="122">
        <v>2151</v>
      </c>
      <c r="H17" s="122">
        <v>260</v>
      </c>
      <c r="I17" s="2" t="s">
        <v>62</v>
      </c>
      <c r="M17" s="74"/>
      <c r="N17" s="74"/>
      <c r="Q17" s="2"/>
    </row>
    <row r="18" spans="1:17" ht="18" customHeight="1" x14ac:dyDescent="0.5">
      <c r="A18" s="2" t="s">
        <v>61</v>
      </c>
      <c r="B18" s="82"/>
      <c r="C18" s="2"/>
      <c r="D18" s="44"/>
      <c r="E18" s="121">
        <v>18003</v>
      </c>
      <c r="F18" s="122">
        <v>14161</v>
      </c>
      <c r="G18" s="122">
        <v>3842</v>
      </c>
      <c r="H18" s="122" t="s">
        <v>6</v>
      </c>
      <c r="I18" s="2" t="s">
        <v>60</v>
      </c>
      <c r="M18" s="74"/>
      <c r="N18" s="74"/>
      <c r="Q18" s="2"/>
    </row>
    <row r="19" spans="1:17" ht="18" customHeight="1" x14ac:dyDescent="0.5">
      <c r="A19" s="2" t="s">
        <v>59</v>
      </c>
      <c r="B19" s="82"/>
      <c r="C19" s="2"/>
      <c r="D19" s="44"/>
      <c r="E19" s="121">
        <v>6408</v>
      </c>
      <c r="F19" s="122">
        <v>5834</v>
      </c>
      <c r="G19" s="122">
        <v>574</v>
      </c>
      <c r="H19" s="122" t="s">
        <v>6</v>
      </c>
      <c r="I19" s="2" t="s">
        <v>58</v>
      </c>
      <c r="M19" s="74"/>
      <c r="N19" s="74"/>
    </row>
    <row r="20" spans="1:17" ht="18" customHeight="1" x14ac:dyDescent="0.5">
      <c r="A20" s="2" t="s">
        <v>57</v>
      </c>
      <c r="B20" s="82"/>
      <c r="C20" s="2"/>
      <c r="D20" s="44"/>
      <c r="E20" s="121">
        <v>14510</v>
      </c>
      <c r="F20" s="122">
        <v>11536</v>
      </c>
      <c r="G20" s="122">
        <v>2009</v>
      </c>
      <c r="H20" s="122">
        <v>965</v>
      </c>
      <c r="I20" s="2" t="s">
        <v>56</v>
      </c>
      <c r="M20" s="74"/>
      <c r="N20" s="74"/>
    </row>
    <row r="21" spans="1:17" ht="18" customHeight="1" x14ac:dyDescent="0.5">
      <c r="A21" s="2" t="s">
        <v>55</v>
      </c>
      <c r="B21" s="82"/>
      <c r="C21" s="2"/>
      <c r="D21" s="44"/>
      <c r="E21" s="121">
        <v>5625</v>
      </c>
      <c r="F21" s="122">
        <v>4887</v>
      </c>
      <c r="G21" s="122">
        <v>474</v>
      </c>
      <c r="H21" s="122">
        <v>264</v>
      </c>
      <c r="I21" s="2" t="s">
        <v>54</v>
      </c>
      <c r="M21" s="74"/>
      <c r="N21" s="74"/>
    </row>
    <row r="22" spans="1:17" ht="18" customHeight="1" x14ac:dyDescent="0.5">
      <c r="A22" s="2" t="s">
        <v>53</v>
      </c>
      <c r="B22" s="82"/>
      <c r="C22" s="2"/>
      <c r="D22" s="44"/>
      <c r="E22" s="121">
        <v>10006</v>
      </c>
      <c r="F22" s="122">
        <v>5158</v>
      </c>
      <c r="G22" s="122">
        <v>3419</v>
      </c>
      <c r="H22" s="122">
        <v>1429</v>
      </c>
      <c r="I22" s="2" t="s">
        <v>52</v>
      </c>
      <c r="M22" s="74"/>
      <c r="N22" s="74"/>
    </row>
    <row r="23" spans="1:17" ht="18" customHeight="1" x14ac:dyDescent="0.5">
      <c r="A23" s="2" t="s">
        <v>51</v>
      </c>
      <c r="B23" s="82"/>
      <c r="C23" s="2"/>
      <c r="D23" s="44"/>
      <c r="E23" s="121">
        <v>6534</v>
      </c>
      <c r="F23" s="122">
        <v>6162</v>
      </c>
      <c r="G23" s="122">
        <v>372</v>
      </c>
      <c r="H23" s="122" t="s">
        <v>6</v>
      </c>
      <c r="I23" s="2" t="s">
        <v>50</v>
      </c>
      <c r="M23" s="74"/>
      <c r="N23" s="74"/>
    </row>
    <row r="24" spans="1:17" ht="18" customHeight="1" x14ac:dyDescent="0.5">
      <c r="A24" s="2" t="s">
        <v>49</v>
      </c>
      <c r="B24" s="82"/>
      <c r="C24" s="2"/>
      <c r="D24" s="44"/>
      <c r="E24" s="121">
        <v>12486</v>
      </c>
      <c r="F24" s="122">
        <v>11967</v>
      </c>
      <c r="G24" s="122">
        <v>408</v>
      </c>
      <c r="H24" s="122">
        <v>111</v>
      </c>
      <c r="I24" s="2" t="s">
        <v>48</v>
      </c>
      <c r="M24" s="74"/>
      <c r="N24" s="74"/>
    </row>
    <row r="25" spans="1:17" ht="18" customHeight="1" x14ac:dyDescent="0.5">
      <c r="A25" s="2" t="s">
        <v>47</v>
      </c>
      <c r="B25" s="82"/>
      <c r="C25" s="2"/>
      <c r="D25" s="44"/>
      <c r="E25" s="121">
        <v>16728</v>
      </c>
      <c r="F25" s="122">
        <v>15904</v>
      </c>
      <c r="G25" s="122">
        <v>824</v>
      </c>
      <c r="H25" s="122" t="s">
        <v>6</v>
      </c>
      <c r="I25" s="2" t="s">
        <v>46</v>
      </c>
      <c r="M25" s="74"/>
      <c r="N25" s="74"/>
    </row>
    <row r="26" spans="1:17" ht="18" customHeight="1" x14ac:dyDescent="0.5">
      <c r="A26" s="2" t="s">
        <v>45</v>
      </c>
      <c r="B26" s="82"/>
      <c r="C26" s="2"/>
      <c r="D26" s="44"/>
      <c r="E26" s="121">
        <v>11047</v>
      </c>
      <c r="F26" s="122">
        <v>8286</v>
      </c>
      <c r="G26" s="122">
        <v>2761</v>
      </c>
      <c r="H26" s="122" t="s">
        <v>6</v>
      </c>
      <c r="I26" s="2" t="s">
        <v>44</v>
      </c>
      <c r="M26" s="74"/>
      <c r="N26" s="74"/>
    </row>
    <row r="27" spans="1:17" ht="18" customHeight="1" x14ac:dyDescent="0.5">
      <c r="A27" s="2" t="s">
        <v>43</v>
      </c>
      <c r="B27" s="82"/>
      <c r="C27" s="2"/>
      <c r="D27" s="44"/>
      <c r="E27" s="121">
        <v>9605</v>
      </c>
      <c r="F27" s="122">
        <v>9605</v>
      </c>
      <c r="G27" s="122" t="s">
        <v>6</v>
      </c>
      <c r="H27" s="122" t="s">
        <v>6</v>
      </c>
      <c r="I27" s="2" t="s">
        <v>42</v>
      </c>
      <c r="M27" s="74"/>
      <c r="N27" s="74"/>
    </row>
    <row r="28" spans="1:17" ht="18" customHeight="1" x14ac:dyDescent="0.5">
      <c r="A28" s="2" t="s">
        <v>38</v>
      </c>
      <c r="B28" s="82"/>
      <c r="C28" s="2"/>
      <c r="D28" s="44"/>
      <c r="E28" s="121">
        <v>7861</v>
      </c>
      <c r="F28" s="122">
        <v>6068</v>
      </c>
      <c r="G28" s="122">
        <v>1793</v>
      </c>
      <c r="H28" s="122" t="s">
        <v>6</v>
      </c>
      <c r="I28" s="2" t="s">
        <v>37</v>
      </c>
      <c r="M28" s="74"/>
      <c r="N28" s="74"/>
    </row>
    <row r="29" spans="1:17" ht="24.75" customHeight="1" x14ac:dyDescent="0.5">
      <c r="A29" s="2"/>
      <c r="G29" s="12"/>
      <c r="H29" s="87"/>
      <c r="I29" s="2"/>
      <c r="M29" s="74"/>
      <c r="N29" s="74"/>
      <c r="O29" s="74"/>
      <c r="P29" s="74"/>
    </row>
    <row r="30" spans="1:17" ht="24.75" customHeight="1" x14ac:dyDescent="0.5">
      <c r="A30" s="2"/>
      <c r="G30" s="12"/>
      <c r="H30" s="87"/>
      <c r="I30" s="2"/>
      <c r="M30" s="74"/>
      <c r="N30" s="74"/>
      <c r="O30" s="74"/>
      <c r="P30" s="74"/>
    </row>
    <row r="31" spans="1:17" ht="23.25" customHeight="1" x14ac:dyDescent="0.5">
      <c r="A31" s="12"/>
      <c r="B31" s="12" t="s">
        <v>180</v>
      </c>
      <c r="C31" s="86"/>
      <c r="D31" s="12" t="s">
        <v>197</v>
      </c>
      <c r="F31" s="12"/>
      <c r="G31" s="12"/>
      <c r="H31" s="12"/>
      <c r="I31" s="12"/>
      <c r="M31" s="74"/>
      <c r="N31" s="74"/>
      <c r="O31" s="74"/>
      <c r="P31" s="74"/>
    </row>
    <row r="32" spans="1:17" ht="23.25" customHeight="1" x14ac:dyDescent="0.5">
      <c r="A32" s="21"/>
      <c r="B32" s="12" t="s">
        <v>181</v>
      </c>
      <c r="C32" s="86"/>
      <c r="D32" s="12" t="s">
        <v>198</v>
      </c>
      <c r="F32" s="21"/>
      <c r="G32" s="21"/>
      <c r="H32" s="21"/>
      <c r="I32" s="21"/>
      <c r="M32" s="74"/>
      <c r="N32" s="74"/>
      <c r="O32" s="74"/>
      <c r="P32" s="74"/>
    </row>
    <row r="33" spans="1:16" ht="18.75" customHeight="1" x14ac:dyDescent="0.5">
      <c r="A33" s="181" t="s">
        <v>5</v>
      </c>
      <c r="B33" s="181"/>
      <c r="C33" s="181"/>
      <c r="D33" s="182"/>
      <c r="E33" s="116"/>
      <c r="F33" s="187" t="s">
        <v>91</v>
      </c>
      <c r="G33" s="187"/>
      <c r="H33" s="187"/>
      <c r="I33" s="188" t="s">
        <v>40</v>
      </c>
      <c r="M33" s="74"/>
      <c r="N33" s="74"/>
      <c r="O33" s="74"/>
      <c r="P33" s="74"/>
    </row>
    <row r="34" spans="1:16" ht="18.75" customHeight="1" x14ac:dyDescent="0.5">
      <c r="A34" s="183"/>
      <c r="B34" s="183"/>
      <c r="C34" s="183"/>
      <c r="D34" s="184"/>
      <c r="E34" s="56" t="s">
        <v>4</v>
      </c>
      <c r="F34" s="5" t="s">
        <v>103</v>
      </c>
      <c r="G34" s="4" t="s">
        <v>90</v>
      </c>
      <c r="H34" s="4"/>
      <c r="I34" s="189"/>
      <c r="M34" s="74"/>
      <c r="N34" s="74"/>
      <c r="O34" s="74"/>
      <c r="P34" s="74"/>
    </row>
    <row r="35" spans="1:16" ht="18.75" customHeight="1" x14ac:dyDescent="0.5">
      <c r="A35" s="183"/>
      <c r="B35" s="183"/>
      <c r="C35" s="183"/>
      <c r="D35" s="184"/>
      <c r="E35" s="56" t="s">
        <v>41</v>
      </c>
      <c r="F35" s="5" t="s">
        <v>100</v>
      </c>
      <c r="G35" s="4" t="s">
        <v>89</v>
      </c>
      <c r="H35" s="4" t="s">
        <v>88</v>
      </c>
      <c r="I35" s="189"/>
      <c r="M35" s="74"/>
      <c r="N35" s="74"/>
      <c r="O35" s="74"/>
      <c r="P35" s="74"/>
    </row>
    <row r="36" spans="1:16" ht="18.75" customHeight="1" x14ac:dyDescent="0.5">
      <c r="A36" s="183"/>
      <c r="B36" s="183"/>
      <c r="C36" s="183"/>
      <c r="D36" s="184"/>
      <c r="E36" s="56"/>
      <c r="F36" s="5" t="s">
        <v>98</v>
      </c>
      <c r="G36" s="4" t="s">
        <v>87</v>
      </c>
      <c r="H36" s="4" t="s">
        <v>86</v>
      </c>
      <c r="I36" s="189"/>
      <c r="M36" s="74"/>
      <c r="N36" s="74"/>
      <c r="O36" s="74"/>
      <c r="P36" s="74"/>
    </row>
    <row r="37" spans="1:16" ht="18.75" customHeight="1" x14ac:dyDescent="0.5">
      <c r="A37" s="185"/>
      <c r="B37" s="185"/>
      <c r="C37" s="185"/>
      <c r="D37" s="186"/>
      <c r="E37" s="60"/>
      <c r="F37" s="6" t="s">
        <v>95</v>
      </c>
      <c r="G37" s="3" t="s">
        <v>85</v>
      </c>
      <c r="H37" s="3" t="s">
        <v>84</v>
      </c>
      <c r="I37" s="190"/>
      <c r="M37" s="74"/>
      <c r="N37" s="74"/>
      <c r="O37" s="74"/>
      <c r="P37" s="74"/>
    </row>
    <row r="38" spans="1:16" ht="12" customHeight="1" x14ac:dyDescent="0.5">
      <c r="A38" s="85"/>
      <c r="B38" s="85"/>
      <c r="C38" s="85"/>
      <c r="D38" s="84"/>
      <c r="E38" s="83"/>
      <c r="F38" s="56"/>
      <c r="G38" s="56"/>
      <c r="H38" s="56"/>
      <c r="I38" s="2"/>
      <c r="M38" s="74"/>
      <c r="N38" s="74"/>
      <c r="O38" s="74"/>
      <c r="P38" s="74"/>
    </row>
    <row r="39" spans="1:16" ht="18" customHeight="1" x14ac:dyDescent="0.5">
      <c r="A39" s="2" t="s">
        <v>36</v>
      </c>
      <c r="B39" s="82"/>
      <c r="C39" s="2"/>
      <c r="D39" s="44"/>
      <c r="E39" s="121">
        <v>3557</v>
      </c>
      <c r="F39" s="121">
        <v>3494</v>
      </c>
      <c r="G39" s="121">
        <v>63</v>
      </c>
      <c r="H39" s="121" t="s">
        <v>6</v>
      </c>
      <c r="I39" s="2" t="s">
        <v>35</v>
      </c>
      <c r="M39" s="74"/>
      <c r="N39" s="74"/>
      <c r="O39" s="74"/>
    </row>
    <row r="40" spans="1:16" ht="18" customHeight="1" x14ac:dyDescent="0.5">
      <c r="A40" s="2" t="s">
        <v>34</v>
      </c>
      <c r="B40" s="82"/>
      <c r="C40" s="2"/>
      <c r="D40" s="44"/>
      <c r="E40" s="121">
        <v>14144</v>
      </c>
      <c r="F40" s="121">
        <v>10515</v>
      </c>
      <c r="G40" s="121">
        <v>3629</v>
      </c>
      <c r="H40" s="121" t="s">
        <v>6</v>
      </c>
      <c r="I40" s="2" t="s">
        <v>33</v>
      </c>
      <c r="M40" s="74"/>
      <c r="N40" s="74"/>
      <c r="O40" s="117"/>
      <c r="P40" s="118"/>
    </row>
    <row r="41" spans="1:16" ht="18" customHeight="1" x14ac:dyDescent="0.5">
      <c r="A41" s="2" t="s">
        <v>32</v>
      </c>
      <c r="B41" s="82"/>
      <c r="C41" s="2"/>
      <c r="D41" s="44"/>
      <c r="E41" s="121">
        <v>31427</v>
      </c>
      <c r="F41" s="121">
        <v>19781</v>
      </c>
      <c r="G41" s="121">
        <v>10372</v>
      </c>
      <c r="H41" s="121">
        <v>1274</v>
      </c>
      <c r="I41" s="2" t="s">
        <v>31</v>
      </c>
      <c r="M41" s="74"/>
      <c r="N41" s="74"/>
    </row>
    <row r="42" spans="1:16" ht="18" customHeight="1" x14ac:dyDescent="0.5">
      <c r="A42" s="2" t="s">
        <v>30</v>
      </c>
      <c r="B42" s="82"/>
      <c r="C42" s="2"/>
      <c r="D42" s="44"/>
      <c r="E42" s="121">
        <v>6747</v>
      </c>
      <c r="F42" s="121">
        <v>6050</v>
      </c>
      <c r="G42" s="121">
        <v>697</v>
      </c>
      <c r="H42" s="121" t="s">
        <v>6</v>
      </c>
      <c r="I42" s="2" t="s">
        <v>29</v>
      </c>
      <c r="M42" s="74"/>
      <c r="N42" s="74"/>
    </row>
    <row r="43" spans="1:16" ht="18" customHeight="1" x14ac:dyDescent="0.5">
      <c r="A43" s="2" t="s">
        <v>28</v>
      </c>
      <c r="B43" s="82"/>
      <c r="C43" s="2"/>
      <c r="D43" s="44"/>
      <c r="E43" s="121">
        <v>3106</v>
      </c>
      <c r="F43" s="121">
        <v>3058</v>
      </c>
      <c r="G43" s="121">
        <v>48</v>
      </c>
      <c r="H43" s="121" t="s">
        <v>6</v>
      </c>
      <c r="I43" s="2" t="s">
        <v>27</v>
      </c>
      <c r="M43" s="74"/>
      <c r="N43" s="74"/>
    </row>
    <row r="44" spans="1:16" ht="18" customHeight="1" x14ac:dyDescent="0.5">
      <c r="A44" s="2" t="s">
        <v>26</v>
      </c>
      <c r="B44" s="82"/>
      <c r="C44" s="2"/>
      <c r="D44" s="44"/>
      <c r="E44" s="121">
        <v>3693</v>
      </c>
      <c r="F44" s="121">
        <v>3331</v>
      </c>
      <c r="G44" s="121" t="s">
        <v>6</v>
      </c>
      <c r="H44" s="121">
        <v>362</v>
      </c>
      <c r="I44" s="2" t="s">
        <v>25</v>
      </c>
      <c r="M44" s="74"/>
      <c r="N44" s="74"/>
    </row>
    <row r="45" spans="1:16" ht="18" customHeight="1" x14ac:dyDescent="0.5">
      <c r="A45" s="2" t="s">
        <v>24</v>
      </c>
      <c r="B45" s="82"/>
      <c r="C45" s="2"/>
      <c r="D45" s="44"/>
      <c r="E45" s="121">
        <v>5282</v>
      </c>
      <c r="F45" s="121">
        <v>5107</v>
      </c>
      <c r="G45" s="121">
        <v>175</v>
      </c>
      <c r="H45" s="121" t="s">
        <v>6</v>
      </c>
      <c r="I45" s="2" t="s">
        <v>23</v>
      </c>
      <c r="M45" s="74"/>
      <c r="N45" s="74"/>
    </row>
    <row r="46" spans="1:16" ht="18" customHeight="1" x14ac:dyDescent="0.5">
      <c r="A46" s="2" t="s">
        <v>22</v>
      </c>
      <c r="B46" s="82"/>
      <c r="C46" s="2"/>
      <c r="D46" s="44"/>
      <c r="E46" s="121">
        <v>2157</v>
      </c>
      <c r="F46" s="121">
        <v>2157</v>
      </c>
      <c r="G46" s="121" t="s">
        <v>6</v>
      </c>
      <c r="H46" s="121" t="s">
        <v>6</v>
      </c>
      <c r="I46" s="2" t="s">
        <v>21</v>
      </c>
      <c r="M46" s="74"/>
      <c r="N46" s="74"/>
    </row>
    <row r="47" spans="1:16" ht="18" customHeight="1" x14ac:dyDescent="0.5">
      <c r="A47" s="2" t="s">
        <v>20</v>
      </c>
      <c r="B47" s="82"/>
      <c r="C47" s="2"/>
      <c r="D47" s="44"/>
      <c r="E47" s="121">
        <v>2270</v>
      </c>
      <c r="F47" s="121">
        <v>2270</v>
      </c>
      <c r="G47" s="121" t="s">
        <v>6</v>
      </c>
      <c r="H47" s="121" t="s">
        <v>6</v>
      </c>
      <c r="I47" s="2" t="s">
        <v>19</v>
      </c>
      <c r="M47" s="74"/>
      <c r="N47" s="74"/>
    </row>
    <row r="48" spans="1:16" ht="18" customHeight="1" x14ac:dyDescent="0.5">
      <c r="A48" s="2" t="s">
        <v>18</v>
      </c>
      <c r="B48" s="82"/>
      <c r="C48" s="2"/>
      <c r="D48" s="44"/>
      <c r="E48" s="121">
        <v>3885</v>
      </c>
      <c r="F48" s="121">
        <v>3885</v>
      </c>
      <c r="G48" s="121" t="s">
        <v>6</v>
      </c>
      <c r="H48" s="121" t="s">
        <v>6</v>
      </c>
      <c r="I48" s="2" t="s">
        <v>17</v>
      </c>
      <c r="M48" s="74"/>
      <c r="N48" s="74"/>
    </row>
    <row r="49" spans="1:17" ht="18" customHeight="1" x14ac:dyDescent="0.5">
      <c r="A49" s="2" t="s">
        <v>16</v>
      </c>
      <c r="B49" s="82"/>
      <c r="C49" s="2"/>
      <c r="D49" s="44"/>
      <c r="E49" s="121">
        <v>3482</v>
      </c>
      <c r="F49" s="121">
        <v>3482</v>
      </c>
      <c r="G49" s="121" t="s">
        <v>6</v>
      </c>
      <c r="H49" s="121" t="s">
        <v>6</v>
      </c>
      <c r="I49" s="2" t="s">
        <v>15</v>
      </c>
      <c r="M49" s="74"/>
      <c r="N49" s="74"/>
    </row>
    <row r="50" spans="1:17" ht="18" customHeight="1" x14ac:dyDescent="0.5">
      <c r="A50" s="2" t="s">
        <v>14</v>
      </c>
      <c r="B50" s="82"/>
      <c r="C50" s="2"/>
      <c r="D50" s="44"/>
      <c r="E50" s="121">
        <v>1677</v>
      </c>
      <c r="F50" s="121">
        <v>1406</v>
      </c>
      <c r="G50" s="121">
        <v>0</v>
      </c>
      <c r="H50" s="121">
        <v>271</v>
      </c>
      <c r="I50" s="2" t="s">
        <v>13</v>
      </c>
      <c r="M50" s="74"/>
      <c r="N50" s="74"/>
      <c r="P50" s="74"/>
    </row>
    <row r="51" spans="1:17" ht="18" customHeight="1" x14ac:dyDescent="0.5">
      <c r="A51" s="2" t="s">
        <v>12</v>
      </c>
      <c r="B51" s="82"/>
      <c r="C51" s="2"/>
      <c r="D51" s="44"/>
      <c r="E51" s="121">
        <v>2494</v>
      </c>
      <c r="F51" s="121">
        <v>2494</v>
      </c>
      <c r="G51" s="121" t="s">
        <v>6</v>
      </c>
      <c r="H51" s="121" t="s">
        <v>6</v>
      </c>
      <c r="I51" s="2" t="s">
        <v>11</v>
      </c>
      <c r="M51" s="74"/>
      <c r="N51" s="74"/>
      <c r="P51" s="74"/>
    </row>
    <row r="52" spans="1:17" ht="18" customHeight="1" x14ac:dyDescent="0.5">
      <c r="A52" s="2" t="s">
        <v>10</v>
      </c>
      <c r="B52" s="82"/>
      <c r="C52" s="2"/>
      <c r="D52" s="44"/>
      <c r="E52" s="121">
        <v>3010</v>
      </c>
      <c r="F52" s="121">
        <v>3010</v>
      </c>
      <c r="G52" s="121" t="s">
        <v>6</v>
      </c>
      <c r="H52" s="121" t="s">
        <v>6</v>
      </c>
      <c r="I52" s="2" t="s">
        <v>9</v>
      </c>
      <c r="M52" s="74"/>
      <c r="N52" s="74"/>
      <c r="P52" s="74"/>
    </row>
    <row r="53" spans="1:17" ht="6.75" customHeight="1" x14ac:dyDescent="0.5">
      <c r="A53" s="81"/>
      <c r="B53" s="81"/>
      <c r="C53" s="81"/>
      <c r="D53" s="80"/>
      <c r="E53" s="79"/>
      <c r="F53" s="79"/>
      <c r="G53" s="79"/>
      <c r="H53" s="79"/>
      <c r="I53" s="78"/>
      <c r="P53" s="74"/>
    </row>
    <row r="54" spans="1:17" ht="8.25" customHeight="1" x14ac:dyDescent="0.5">
      <c r="A54" s="12"/>
      <c r="B54" s="12"/>
      <c r="C54" s="12"/>
      <c r="D54" s="12"/>
      <c r="E54" s="12"/>
      <c r="F54" s="12"/>
      <c r="G54" s="12"/>
      <c r="H54" s="12"/>
      <c r="I54" s="12"/>
      <c r="P54" s="74"/>
    </row>
    <row r="55" spans="1:17" ht="17.25" customHeight="1" x14ac:dyDescent="0.5">
      <c r="B55" s="20" t="s">
        <v>107</v>
      </c>
      <c r="C55" s="20"/>
      <c r="D55" s="20"/>
      <c r="E55" s="20"/>
      <c r="H55" s="20" t="s">
        <v>106</v>
      </c>
      <c r="I55" s="20"/>
      <c r="P55" s="74"/>
    </row>
    <row r="56" spans="1:17" s="76" customFormat="1" ht="17.25" customHeight="1" x14ac:dyDescent="0.5">
      <c r="B56" s="23" t="s">
        <v>182</v>
      </c>
      <c r="C56" s="23"/>
      <c r="D56" s="23"/>
      <c r="E56" s="23"/>
      <c r="G56" s="1"/>
      <c r="H56" s="23" t="s">
        <v>183</v>
      </c>
      <c r="I56" s="23"/>
      <c r="J56" s="1"/>
      <c r="L56" s="1"/>
      <c r="P56" s="77"/>
    </row>
    <row r="57" spans="1:17" s="73" customFormat="1" ht="39" hidden="1" customHeight="1" x14ac:dyDescent="0.5">
      <c r="B57" s="75" t="s">
        <v>172</v>
      </c>
      <c r="C57" s="75"/>
      <c r="D57" s="75"/>
      <c r="E57" s="75"/>
      <c r="F57" s="75" t="s">
        <v>171</v>
      </c>
      <c r="L57" s="1"/>
      <c r="M57" s="1"/>
      <c r="N57" s="1"/>
      <c r="O57" s="1"/>
      <c r="P57" s="74"/>
      <c r="Q57" s="1"/>
    </row>
    <row r="58" spans="1:17" ht="21" customHeight="1" x14ac:dyDescent="0.5">
      <c r="C58" s="8" t="s">
        <v>7</v>
      </c>
      <c r="D58" s="8"/>
      <c r="E58" s="7"/>
      <c r="F58" s="9"/>
      <c r="H58" s="8" t="s">
        <v>184</v>
      </c>
      <c r="M58" s="74"/>
      <c r="N58" s="74"/>
      <c r="O58" s="74"/>
      <c r="P58" s="74"/>
    </row>
    <row r="59" spans="1:17" x14ac:dyDescent="0.5">
      <c r="M59" s="74"/>
      <c r="N59" s="74"/>
      <c r="O59" s="74"/>
      <c r="P59" s="74"/>
    </row>
    <row r="60" spans="1:17" x14ac:dyDescent="0.5">
      <c r="M60" s="74"/>
      <c r="N60" s="74"/>
      <c r="O60" s="74"/>
      <c r="P60" s="74"/>
    </row>
    <row r="61" spans="1:17" x14ac:dyDescent="0.5">
      <c r="M61" s="74"/>
      <c r="N61" s="74"/>
      <c r="O61" s="74"/>
      <c r="P61" s="74"/>
    </row>
    <row r="62" spans="1:17" x14ac:dyDescent="0.5">
      <c r="M62" s="74"/>
      <c r="N62" s="74"/>
      <c r="O62" s="74"/>
      <c r="P62" s="74"/>
    </row>
    <row r="63" spans="1:17" x14ac:dyDescent="0.5">
      <c r="M63" s="74"/>
      <c r="N63" s="74"/>
      <c r="O63" s="74"/>
      <c r="P63" s="74"/>
    </row>
    <row r="64" spans="1:17" x14ac:dyDescent="0.5">
      <c r="M64" s="74"/>
      <c r="N64" s="74"/>
      <c r="O64" s="74"/>
    </row>
    <row r="65" spans="12:17" x14ac:dyDescent="0.5">
      <c r="L65" s="76"/>
      <c r="M65" s="74"/>
      <c r="N65" s="74"/>
      <c r="O65" s="74"/>
    </row>
    <row r="66" spans="12:17" x14ac:dyDescent="0.5">
      <c r="L66" s="73"/>
      <c r="M66" s="74"/>
      <c r="N66" s="74"/>
      <c r="O66" s="74"/>
    </row>
    <row r="67" spans="12:17" x14ac:dyDescent="0.5">
      <c r="M67" s="74"/>
      <c r="N67" s="74"/>
      <c r="O67" s="74"/>
    </row>
    <row r="68" spans="12:17" x14ac:dyDescent="0.5">
      <c r="M68" s="74"/>
      <c r="N68" s="74"/>
      <c r="O68" s="74"/>
    </row>
    <row r="69" spans="12:17" x14ac:dyDescent="0.5">
      <c r="M69" s="74"/>
      <c r="N69" s="74"/>
      <c r="O69" s="74"/>
    </row>
    <row r="70" spans="12:17" x14ac:dyDescent="0.5">
      <c r="M70" s="74"/>
      <c r="N70" s="74"/>
      <c r="O70" s="74"/>
    </row>
    <row r="71" spans="12:17" x14ac:dyDescent="0.5">
      <c r="M71" s="74"/>
      <c r="N71" s="74"/>
      <c r="O71" s="74"/>
    </row>
    <row r="78" spans="12:17" x14ac:dyDescent="0.5">
      <c r="P78" s="73"/>
      <c r="Q78" s="73"/>
    </row>
    <row r="86" spans="13:15" x14ac:dyDescent="0.5">
      <c r="M86" s="73"/>
      <c r="N86" s="73"/>
      <c r="O86" s="73"/>
    </row>
  </sheetData>
  <mergeCells count="7">
    <mergeCell ref="I33:I37"/>
    <mergeCell ref="A10:D10"/>
    <mergeCell ref="A33:D37"/>
    <mergeCell ref="F33:H33"/>
    <mergeCell ref="A4:D8"/>
    <mergeCell ref="F4:H4"/>
    <mergeCell ref="I4:I8"/>
  </mergeCells>
  <pageMargins left="0.70866141732283472" right="0" top="0.94488188976377963" bottom="0.59055118110236227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opLeftCell="A3" workbookViewId="0">
      <selection activeCell="H15" sqref="H15"/>
    </sheetView>
  </sheetViews>
  <sheetFormatPr defaultRowHeight="21.75" x14ac:dyDescent="0.5"/>
  <cols>
    <col min="1" max="1" width="1.5" style="164" customWidth="1"/>
    <col min="2" max="2" width="5.125" style="164" customWidth="1"/>
    <col min="3" max="3" width="5.875" style="164" customWidth="1"/>
    <col min="4" max="4" width="5.75" style="164" customWidth="1"/>
    <col min="5" max="5" width="7.875" style="164" customWidth="1"/>
    <col min="6" max="6" width="6.875" style="164" customWidth="1"/>
    <col min="7" max="7" width="7.5" style="164" customWidth="1"/>
    <col min="8" max="8" width="8.125" style="164" customWidth="1"/>
    <col min="9" max="10" width="6.25" style="164" customWidth="1"/>
    <col min="11" max="11" width="6.875" style="164" customWidth="1"/>
    <col min="12" max="13" width="6.25" style="164" customWidth="1"/>
    <col min="14" max="14" width="6" style="164" customWidth="1"/>
    <col min="15" max="15" width="5.875" style="164" customWidth="1"/>
    <col min="16" max="16" width="6.25" style="164" customWidth="1"/>
    <col min="17" max="17" width="6.5" style="164" customWidth="1"/>
    <col min="18" max="18" width="5.25" style="164" customWidth="1"/>
    <col min="19" max="19" width="5.625" style="164" customWidth="1"/>
    <col min="20" max="20" width="6" style="164" customWidth="1"/>
    <col min="21" max="21" width="10" style="164" customWidth="1"/>
    <col min="22" max="22" width="6.875" style="164" customWidth="1"/>
    <col min="23" max="16384" width="9" style="125"/>
  </cols>
  <sheetData>
    <row r="1" spans="1:22" x14ac:dyDescent="0.5">
      <c r="A1" s="123"/>
      <c r="B1" s="123" t="s">
        <v>192</v>
      </c>
      <c r="C1" s="124">
        <v>3.6</v>
      </c>
      <c r="D1" s="123" t="s">
        <v>191</v>
      </c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1:22" x14ac:dyDescent="0.5">
      <c r="A2" s="126"/>
      <c r="B2" s="126" t="s">
        <v>190</v>
      </c>
      <c r="C2" s="124">
        <v>3.6</v>
      </c>
      <c r="D2" s="126" t="s">
        <v>189</v>
      </c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</row>
    <row r="4" spans="1:22" ht="18.75" x14ac:dyDescent="0.45">
      <c r="A4" s="205" t="s">
        <v>166</v>
      </c>
      <c r="B4" s="205"/>
      <c r="C4" s="205"/>
      <c r="D4" s="206"/>
      <c r="E4" s="127"/>
      <c r="F4" s="128"/>
      <c r="G4" s="129"/>
      <c r="H4" s="211" t="s">
        <v>165</v>
      </c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193" t="s">
        <v>164</v>
      </c>
      <c r="U4" s="194"/>
      <c r="V4" s="130"/>
    </row>
    <row r="5" spans="1:22" ht="18.75" x14ac:dyDescent="0.45">
      <c r="A5" s="207"/>
      <c r="B5" s="207"/>
      <c r="C5" s="207"/>
      <c r="D5" s="208"/>
      <c r="E5" s="131"/>
      <c r="F5" s="130"/>
      <c r="G5" s="132"/>
      <c r="H5" s="133"/>
      <c r="I5" s="128"/>
      <c r="J5" s="134"/>
      <c r="K5" s="199" t="s">
        <v>102</v>
      </c>
      <c r="L5" s="200"/>
      <c r="M5" s="201"/>
      <c r="N5" s="133"/>
      <c r="O5" s="128"/>
      <c r="P5" s="134"/>
      <c r="Q5" s="130"/>
      <c r="R5" s="130"/>
      <c r="S5" s="130"/>
      <c r="T5" s="195"/>
      <c r="U5" s="196"/>
      <c r="V5" s="130"/>
    </row>
    <row r="6" spans="1:22" ht="18.75" x14ac:dyDescent="0.45">
      <c r="A6" s="207"/>
      <c r="B6" s="207"/>
      <c r="C6" s="207"/>
      <c r="D6" s="208"/>
      <c r="E6" s="202" t="s">
        <v>4</v>
      </c>
      <c r="F6" s="203"/>
      <c r="G6" s="204"/>
      <c r="H6" s="202" t="s">
        <v>103</v>
      </c>
      <c r="I6" s="203"/>
      <c r="J6" s="204"/>
      <c r="K6" s="202" t="s">
        <v>99</v>
      </c>
      <c r="L6" s="203"/>
      <c r="M6" s="204"/>
      <c r="N6" s="202" t="s">
        <v>101</v>
      </c>
      <c r="O6" s="203"/>
      <c r="P6" s="204"/>
      <c r="Q6" s="203"/>
      <c r="R6" s="203"/>
      <c r="S6" s="203"/>
      <c r="T6" s="195"/>
      <c r="U6" s="196"/>
      <c r="V6" s="130"/>
    </row>
    <row r="7" spans="1:22" x14ac:dyDescent="0.45">
      <c r="A7" s="207"/>
      <c r="B7" s="207"/>
      <c r="C7" s="207"/>
      <c r="D7" s="208"/>
      <c r="E7" s="202" t="s">
        <v>41</v>
      </c>
      <c r="F7" s="203"/>
      <c r="G7" s="204"/>
      <c r="H7" s="202" t="s">
        <v>100</v>
      </c>
      <c r="I7" s="203"/>
      <c r="J7" s="204"/>
      <c r="K7" s="202" t="s">
        <v>97</v>
      </c>
      <c r="L7" s="203"/>
      <c r="M7" s="204"/>
      <c r="N7" s="202" t="s">
        <v>161</v>
      </c>
      <c r="O7" s="203"/>
      <c r="P7" s="204"/>
      <c r="Q7" s="203" t="s">
        <v>193</v>
      </c>
      <c r="R7" s="203"/>
      <c r="S7" s="203"/>
      <c r="T7" s="195"/>
      <c r="U7" s="196"/>
      <c r="V7" s="130"/>
    </row>
    <row r="8" spans="1:22" ht="18.75" x14ac:dyDescent="0.45">
      <c r="A8" s="207"/>
      <c r="B8" s="207"/>
      <c r="C8" s="207"/>
      <c r="D8" s="208"/>
      <c r="E8" s="131"/>
      <c r="F8" s="130"/>
      <c r="G8" s="132"/>
      <c r="H8" s="202" t="s">
        <v>98</v>
      </c>
      <c r="I8" s="203"/>
      <c r="J8" s="204"/>
      <c r="K8" s="202" t="s">
        <v>87</v>
      </c>
      <c r="L8" s="203"/>
      <c r="M8" s="204"/>
      <c r="N8" s="202" t="s">
        <v>86</v>
      </c>
      <c r="O8" s="203"/>
      <c r="P8" s="204"/>
      <c r="Q8" s="203" t="s">
        <v>96</v>
      </c>
      <c r="R8" s="203"/>
      <c r="S8" s="203"/>
      <c r="T8" s="195"/>
      <c r="U8" s="196"/>
      <c r="V8" s="130"/>
    </row>
    <row r="9" spans="1:22" ht="18.75" x14ac:dyDescent="0.45">
      <c r="A9" s="207"/>
      <c r="B9" s="207"/>
      <c r="C9" s="207"/>
      <c r="D9" s="208"/>
      <c r="E9" s="135"/>
      <c r="F9" s="136"/>
      <c r="G9" s="137"/>
      <c r="H9" s="213" t="s">
        <v>95</v>
      </c>
      <c r="I9" s="214"/>
      <c r="J9" s="215"/>
      <c r="K9" s="213" t="s">
        <v>95</v>
      </c>
      <c r="L9" s="214"/>
      <c r="M9" s="215"/>
      <c r="N9" s="202" t="s">
        <v>84</v>
      </c>
      <c r="O9" s="203"/>
      <c r="P9" s="204"/>
      <c r="Q9" s="136"/>
      <c r="R9" s="136"/>
      <c r="S9" s="136"/>
      <c r="T9" s="195"/>
      <c r="U9" s="196"/>
      <c r="V9" s="130"/>
    </row>
    <row r="10" spans="1:22" ht="18.75" x14ac:dyDescent="0.45">
      <c r="A10" s="207"/>
      <c r="B10" s="207"/>
      <c r="C10" s="207"/>
      <c r="D10" s="208"/>
      <c r="E10" s="138" t="s">
        <v>4</v>
      </c>
      <c r="F10" s="139" t="s">
        <v>2</v>
      </c>
      <c r="G10" s="140" t="s">
        <v>3</v>
      </c>
      <c r="H10" s="138" t="s">
        <v>4</v>
      </c>
      <c r="I10" s="138" t="s">
        <v>2</v>
      </c>
      <c r="J10" s="140" t="s">
        <v>3</v>
      </c>
      <c r="K10" s="138" t="s">
        <v>4</v>
      </c>
      <c r="L10" s="138" t="s">
        <v>2</v>
      </c>
      <c r="M10" s="140" t="s">
        <v>3</v>
      </c>
      <c r="N10" s="138" t="s">
        <v>4</v>
      </c>
      <c r="O10" s="138" t="s">
        <v>2</v>
      </c>
      <c r="P10" s="138" t="s">
        <v>3</v>
      </c>
      <c r="Q10" s="138" t="s">
        <v>4</v>
      </c>
      <c r="R10" s="138" t="s">
        <v>2</v>
      </c>
      <c r="S10" s="141" t="s">
        <v>3</v>
      </c>
      <c r="T10" s="195"/>
      <c r="U10" s="196"/>
      <c r="V10" s="130"/>
    </row>
    <row r="11" spans="1:22" ht="18.75" x14ac:dyDescent="0.45">
      <c r="A11" s="209"/>
      <c r="B11" s="209"/>
      <c r="C11" s="209"/>
      <c r="D11" s="210"/>
      <c r="E11" s="142" t="s">
        <v>41</v>
      </c>
      <c r="F11" s="143" t="s">
        <v>83</v>
      </c>
      <c r="G11" s="143" t="s">
        <v>82</v>
      </c>
      <c r="H11" s="142" t="s">
        <v>41</v>
      </c>
      <c r="I11" s="142" t="s">
        <v>83</v>
      </c>
      <c r="J11" s="143" t="s">
        <v>82</v>
      </c>
      <c r="K11" s="142" t="s">
        <v>41</v>
      </c>
      <c r="L11" s="142" t="s">
        <v>83</v>
      </c>
      <c r="M11" s="143" t="s">
        <v>82</v>
      </c>
      <c r="N11" s="142" t="s">
        <v>41</v>
      </c>
      <c r="O11" s="142" t="s">
        <v>83</v>
      </c>
      <c r="P11" s="143" t="s">
        <v>82</v>
      </c>
      <c r="Q11" s="142" t="s">
        <v>41</v>
      </c>
      <c r="R11" s="142" t="s">
        <v>83</v>
      </c>
      <c r="S11" s="144" t="s">
        <v>82</v>
      </c>
      <c r="T11" s="197"/>
      <c r="U11" s="198"/>
      <c r="V11" s="130"/>
    </row>
    <row r="12" spans="1:22" ht="18.75" x14ac:dyDescent="0.45">
      <c r="A12" s="145"/>
      <c r="B12" s="145"/>
      <c r="C12" s="145"/>
      <c r="D12" s="146"/>
      <c r="E12" s="147"/>
      <c r="F12" s="140"/>
      <c r="G12" s="140"/>
      <c r="H12" s="147"/>
      <c r="I12" s="147"/>
      <c r="J12" s="140"/>
      <c r="K12" s="147"/>
      <c r="L12" s="147"/>
      <c r="M12" s="140"/>
      <c r="N12" s="147"/>
      <c r="O12" s="147"/>
      <c r="P12" s="140"/>
      <c r="Q12" s="147"/>
      <c r="R12" s="147"/>
      <c r="S12" s="141"/>
      <c r="T12" s="148"/>
      <c r="U12" s="130"/>
      <c r="V12" s="130"/>
    </row>
    <row r="13" spans="1:22" ht="18.75" x14ac:dyDescent="0.45">
      <c r="A13" s="216" t="s">
        <v>75</v>
      </c>
      <c r="B13" s="216"/>
      <c r="C13" s="216"/>
      <c r="D13" s="217"/>
      <c r="E13" s="149">
        <f>E14+E19+E26+E30</f>
        <v>339319</v>
      </c>
      <c r="F13" s="149">
        <f t="shared" ref="F13:G13" si="0">F14+F19+F26+F30</f>
        <v>170548</v>
      </c>
      <c r="G13" s="149">
        <f t="shared" si="0"/>
        <v>168771</v>
      </c>
      <c r="H13" s="151">
        <v>273269</v>
      </c>
      <c r="I13" s="151">
        <v>137344</v>
      </c>
      <c r="J13" s="151">
        <v>135925</v>
      </c>
      <c r="K13" s="151">
        <v>53790</v>
      </c>
      <c r="L13" s="151">
        <v>26853</v>
      </c>
      <c r="M13" s="151">
        <v>26937</v>
      </c>
      <c r="N13" s="151">
        <v>12260</v>
      </c>
      <c r="O13" s="151">
        <v>6351</v>
      </c>
      <c r="P13" s="151">
        <v>5909</v>
      </c>
      <c r="Q13" s="152"/>
      <c r="R13" s="152"/>
      <c r="S13" s="153"/>
      <c r="T13" s="154"/>
      <c r="U13" s="155" t="s">
        <v>41</v>
      </c>
      <c r="V13" s="156"/>
    </row>
    <row r="14" spans="1:22" ht="19.5" x14ac:dyDescent="0.45">
      <c r="A14" s="157" t="s">
        <v>0</v>
      </c>
      <c r="B14" s="155"/>
      <c r="C14" s="155"/>
      <c r="D14" s="158"/>
      <c r="E14" s="149">
        <f t="shared" ref="E14:M14" si="1">SUM(E15:E17)</f>
        <v>59848</v>
      </c>
      <c r="F14" s="149">
        <f t="shared" si="1"/>
        <v>30609</v>
      </c>
      <c r="G14" s="149">
        <f t="shared" si="1"/>
        <v>29239</v>
      </c>
      <c r="H14" s="149">
        <f t="shared" si="1"/>
        <v>42351</v>
      </c>
      <c r="I14" s="149">
        <f t="shared" si="1"/>
        <v>21702</v>
      </c>
      <c r="J14" s="149">
        <f t="shared" si="1"/>
        <v>20649</v>
      </c>
      <c r="K14" s="149">
        <f t="shared" si="1"/>
        <v>14066</v>
      </c>
      <c r="L14" s="149">
        <f t="shared" si="1"/>
        <v>7166</v>
      </c>
      <c r="M14" s="149">
        <f t="shared" si="1"/>
        <v>6900</v>
      </c>
      <c r="N14" s="149">
        <v>3431</v>
      </c>
      <c r="O14" s="149">
        <v>1741</v>
      </c>
      <c r="P14" s="149">
        <v>1690</v>
      </c>
      <c r="Q14" s="150" t="s">
        <v>6</v>
      </c>
      <c r="R14" s="150" t="s">
        <v>6</v>
      </c>
      <c r="S14" s="150" t="s">
        <v>6</v>
      </c>
      <c r="T14" s="159" t="s">
        <v>94</v>
      </c>
      <c r="U14" s="160"/>
      <c r="V14" s="156"/>
    </row>
    <row r="15" spans="1:22" ht="18.75" x14ac:dyDescent="0.45">
      <c r="A15" s="153"/>
      <c r="B15" s="161" t="s">
        <v>159</v>
      </c>
      <c r="C15" s="153"/>
      <c r="D15" s="162"/>
      <c r="E15" s="149">
        <f t="shared" ref="E15:G18" si="2">H15+K15+N15</f>
        <v>9245</v>
      </c>
      <c r="F15" s="149">
        <f t="shared" si="2"/>
        <v>4791</v>
      </c>
      <c r="G15" s="149">
        <f t="shared" si="2"/>
        <v>4454</v>
      </c>
      <c r="H15" s="151">
        <f>SUM(I15:J15)</f>
        <v>4012</v>
      </c>
      <c r="I15" s="151">
        <v>2101</v>
      </c>
      <c r="J15" s="151">
        <v>1911</v>
      </c>
      <c r="K15" s="151">
        <f>SUM(L15:M15)</f>
        <v>4148</v>
      </c>
      <c r="L15" s="151">
        <v>2151</v>
      </c>
      <c r="M15" s="151">
        <v>1997</v>
      </c>
      <c r="N15" s="151">
        <v>1085</v>
      </c>
      <c r="O15" s="151">
        <v>539</v>
      </c>
      <c r="P15" s="151">
        <v>546</v>
      </c>
      <c r="Q15" s="150" t="s">
        <v>6</v>
      </c>
      <c r="R15" s="150" t="s">
        <v>6</v>
      </c>
      <c r="S15" s="150" t="s">
        <v>6</v>
      </c>
      <c r="T15" s="154"/>
      <c r="U15" s="153" t="s">
        <v>158</v>
      </c>
      <c r="V15" s="130"/>
    </row>
    <row r="16" spans="1:22" ht="18.75" x14ac:dyDescent="0.45">
      <c r="A16" s="153"/>
      <c r="B16" s="161" t="s">
        <v>156</v>
      </c>
      <c r="C16" s="153"/>
      <c r="D16" s="162"/>
      <c r="E16" s="149">
        <f t="shared" si="2"/>
        <v>24999</v>
      </c>
      <c r="F16" s="149">
        <f t="shared" si="2"/>
        <v>12769</v>
      </c>
      <c r="G16" s="149">
        <f t="shared" si="2"/>
        <v>12230</v>
      </c>
      <c r="H16" s="149">
        <f>SUM(I16:J16)</f>
        <v>18937</v>
      </c>
      <c r="I16" s="149">
        <v>9724</v>
      </c>
      <c r="J16" s="149">
        <v>9213</v>
      </c>
      <c r="K16" s="149">
        <f>SUM(L16:M16)</f>
        <v>4881</v>
      </c>
      <c r="L16" s="149">
        <v>2429</v>
      </c>
      <c r="M16" s="149">
        <v>2452</v>
      </c>
      <c r="N16" s="149">
        <v>1181</v>
      </c>
      <c r="O16" s="149">
        <v>616</v>
      </c>
      <c r="P16" s="149">
        <v>565</v>
      </c>
      <c r="Q16" s="150" t="s">
        <v>6</v>
      </c>
      <c r="R16" s="150" t="s">
        <v>6</v>
      </c>
      <c r="S16" s="150" t="s">
        <v>6</v>
      </c>
      <c r="T16" s="154"/>
      <c r="U16" s="153" t="s">
        <v>155</v>
      </c>
      <c r="V16" s="130"/>
    </row>
    <row r="17" spans="1:22" ht="18.75" x14ac:dyDescent="0.45">
      <c r="A17" s="153"/>
      <c r="B17" s="161" t="s">
        <v>153</v>
      </c>
      <c r="C17" s="153"/>
      <c r="D17" s="162"/>
      <c r="E17" s="149">
        <f t="shared" si="2"/>
        <v>25604</v>
      </c>
      <c r="F17" s="149">
        <f t="shared" si="2"/>
        <v>13049</v>
      </c>
      <c r="G17" s="149">
        <f t="shared" si="2"/>
        <v>12555</v>
      </c>
      <c r="H17" s="151">
        <f>SUM(I17:J17)</f>
        <v>19402</v>
      </c>
      <c r="I17" s="151">
        <v>9877</v>
      </c>
      <c r="J17" s="151">
        <v>9525</v>
      </c>
      <c r="K17" s="151">
        <f>SUM(L17:M17)</f>
        <v>5037</v>
      </c>
      <c r="L17" s="151">
        <v>2586</v>
      </c>
      <c r="M17" s="151">
        <v>2451</v>
      </c>
      <c r="N17" s="151">
        <v>1165</v>
      </c>
      <c r="O17" s="151">
        <v>586</v>
      </c>
      <c r="P17" s="151">
        <v>579</v>
      </c>
      <c r="Q17" s="150" t="s">
        <v>6</v>
      </c>
      <c r="R17" s="150" t="s">
        <v>6</v>
      </c>
      <c r="S17" s="150" t="s">
        <v>6</v>
      </c>
      <c r="T17" s="153"/>
      <c r="U17" s="163" t="s">
        <v>152</v>
      </c>
      <c r="V17" s="130"/>
    </row>
    <row r="18" spans="1:22" ht="18.75" x14ac:dyDescent="0.45">
      <c r="A18" s="153"/>
      <c r="B18" s="161" t="s">
        <v>188</v>
      </c>
      <c r="C18" s="153"/>
      <c r="D18" s="162"/>
      <c r="E18" s="149">
        <f t="shared" si="2"/>
        <v>0</v>
      </c>
      <c r="F18" s="149">
        <f t="shared" si="2"/>
        <v>0</v>
      </c>
      <c r="G18" s="149">
        <f t="shared" si="2"/>
        <v>0</v>
      </c>
      <c r="H18" s="149">
        <f>SUM(I18:J18)</f>
        <v>0</v>
      </c>
      <c r="I18" s="149">
        <v>0</v>
      </c>
      <c r="J18" s="149">
        <v>0</v>
      </c>
      <c r="K18" s="149">
        <f>SUM(L18:M18)</f>
        <v>0</v>
      </c>
      <c r="L18" s="149"/>
      <c r="M18" s="149"/>
      <c r="N18" s="149"/>
      <c r="O18" s="149"/>
      <c r="P18" s="149"/>
      <c r="Q18" s="150" t="s">
        <v>6</v>
      </c>
      <c r="R18" s="150" t="s">
        <v>6</v>
      </c>
      <c r="S18" s="150" t="s">
        <v>6</v>
      </c>
      <c r="T18" s="153"/>
      <c r="U18" s="163" t="s">
        <v>187</v>
      </c>
      <c r="V18" s="130"/>
    </row>
    <row r="19" spans="1:22" ht="19.5" x14ac:dyDescent="0.45">
      <c r="A19" s="165" t="s">
        <v>1</v>
      </c>
      <c r="B19" s="153"/>
      <c r="C19" s="153"/>
      <c r="D19" s="162"/>
      <c r="E19" s="150">
        <f>SUM(E20:E25)</f>
        <v>173412</v>
      </c>
      <c r="F19" s="150">
        <f t="shared" ref="F19:M19" si="3">SUM(F20:F25)</f>
        <v>89826</v>
      </c>
      <c r="G19" s="150">
        <f t="shared" si="3"/>
        <v>83586</v>
      </c>
      <c r="H19" s="151">
        <f t="shared" si="3"/>
        <v>138684</v>
      </c>
      <c r="I19" s="151">
        <f t="shared" si="3"/>
        <v>72358</v>
      </c>
      <c r="J19" s="151">
        <f t="shared" si="3"/>
        <v>66326</v>
      </c>
      <c r="K19" s="151">
        <f t="shared" si="3"/>
        <v>28738</v>
      </c>
      <c r="L19" s="151">
        <f t="shared" si="3"/>
        <v>14404</v>
      </c>
      <c r="M19" s="151">
        <f t="shared" si="3"/>
        <v>14334</v>
      </c>
      <c r="N19" s="151">
        <v>5990</v>
      </c>
      <c r="O19" s="151">
        <v>3064</v>
      </c>
      <c r="P19" s="151">
        <v>2926</v>
      </c>
      <c r="Q19" s="150" t="s">
        <v>6</v>
      </c>
      <c r="R19" s="150" t="s">
        <v>6</v>
      </c>
      <c r="S19" s="150" t="s">
        <v>6</v>
      </c>
      <c r="T19" s="159" t="s">
        <v>39</v>
      </c>
      <c r="U19" s="153"/>
      <c r="V19" s="156"/>
    </row>
    <row r="20" spans="1:22" ht="18.75" x14ac:dyDescent="0.45">
      <c r="A20" s="153"/>
      <c r="B20" s="161" t="s">
        <v>149</v>
      </c>
      <c r="C20" s="153"/>
      <c r="D20" s="162"/>
      <c r="E20" s="149">
        <f t="shared" ref="E20:G25" si="4">H20+K20+N20</f>
        <v>28929</v>
      </c>
      <c r="F20" s="149">
        <f t="shared" si="4"/>
        <v>15045</v>
      </c>
      <c r="G20" s="149">
        <f t="shared" si="4"/>
        <v>13884</v>
      </c>
      <c r="H20" s="149">
        <f t="shared" ref="H20:H25" si="5">SUM(I20:J20)</f>
        <v>22942</v>
      </c>
      <c r="I20" s="149">
        <v>12032</v>
      </c>
      <c r="J20" s="149">
        <v>10910</v>
      </c>
      <c r="K20" s="149">
        <f t="shared" ref="K20:K25" si="6">SUM(L20:M20)</f>
        <v>4938</v>
      </c>
      <c r="L20" s="149">
        <v>2504</v>
      </c>
      <c r="M20" s="149">
        <v>2434</v>
      </c>
      <c r="N20" s="149">
        <v>1049</v>
      </c>
      <c r="O20" s="149">
        <v>509</v>
      </c>
      <c r="P20" s="149">
        <v>540</v>
      </c>
      <c r="Q20" s="150" t="s">
        <v>6</v>
      </c>
      <c r="R20" s="150" t="s">
        <v>6</v>
      </c>
      <c r="S20" s="150" t="s">
        <v>6</v>
      </c>
      <c r="T20" s="153"/>
      <c r="U20" s="163" t="s">
        <v>148</v>
      </c>
      <c r="V20" s="130"/>
    </row>
    <row r="21" spans="1:22" x14ac:dyDescent="0.5">
      <c r="A21" s="166"/>
      <c r="B21" s="161" t="s">
        <v>146</v>
      </c>
      <c r="C21" s="166"/>
      <c r="D21" s="167"/>
      <c r="E21" s="149">
        <f t="shared" si="4"/>
        <v>29695</v>
      </c>
      <c r="F21" s="149">
        <f t="shared" si="4"/>
        <v>15580</v>
      </c>
      <c r="G21" s="149">
        <f t="shared" si="4"/>
        <v>14115</v>
      </c>
      <c r="H21" s="151">
        <f t="shared" si="5"/>
        <v>23722</v>
      </c>
      <c r="I21" s="151">
        <v>12497</v>
      </c>
      <c r="J21" s="151">
        <v>11225</v>
      </c>
      <c r="K21" s="151">
        <f t="shared" si="6"/>
        <v>4919</v>
      </c>
      <c r="L21" s="151">
        <v>2513</v>
      </c>
      <c r="M21" s="151">
        <v>2406</v>
      </c>
      <c r="N21" s="151">
        <v>1054</v>
      </c>
      <c r="O21" s="151">
        <v>570</v>
      </c>
      <c r="P21" s="151">
        <v>484</v>
      </c>
      <c r="Q21" s="150" t="s">
        <v>6</v>
      </c>
      <c r="R21" s="150" t="s">
        <v>6</v>
      </c>
      <c r="S21" s="150" t="s">
        <v>6</v>
      </c>
      <c r="T21" s="166"/>
      <c r="U21" s="163" t="s">
        <v>145</v>
      </c>
    </row>
    <row r="22" spans="1:22" x14ac:dyDescent="0.5">
      <c r="A22" s="165"/>
      <c r="B22" s="161" t="s">
        <v>143</v>
      </c>
      <c r="C22" s="166"/>
      <c r="D22" s="167"/>
      <c r="E22" s="149">
        <f t="shared" si="4"/>
        <v>27668</v>
      </c>
      <c r="F22" s="149">
        <f t="shared" si="4"/>
        <v>14315</v>
      </c>
      <c r="G22" s="149">
        <f t="shared" si="4"/>
        <v>13353</v>
      </c>
      <c r="H22" s="149">
        <f t="shared" si="5"/>
        <v>22096</v>
      </c>
      <c r="I22" s="149">
        <v>11506</v>
      </c>
      <c r="J22" s="149">
        <v>10590</v>
      </c>
      <c r="K22" s="149">
        <f t="shared" si="6"/>
        <v>4549</v>
      </c>
      <c r="L22" s="149">
        <v>2296</v>
      </c>
      <c r="M22" s="149">
        <v>2253</v>
      </c>
      <c r="N22" s="149">
        <v>1023</v>
      </c>
      <c r="O22" s="149">
        <v>513</v>
      </c>
      <c r="P22" s="149">
        <v>510</v>
      </c>
      <c r="Q22" s="150" t="s">
        <v>6</v>
      </c>
      <c r="R22" s="150" t="s">
        <v>6</v>
      </c>
      <c r="S22" s="150" t="s">
        <v>6</v>
      </c>
      <c r="T22" s="166"/>
      <c r="U22" s="163" t="s">
        <v>142</v>
      </c>
    </row>
    <row r="23" spans="1:22" x14ac:dyDescent="0.5">
      <c r="A23" s="166"/>
      <c r="B23" s="161" t="s">
        <v>140</v>
      </c>
      <c r="C23" s="166"/>
      <c r="D23" s="167"/>
      <c r="E23" s="149">
        <f t="shared" si="4"/>
        <v>28732</v>
      </c>
      <c r="F23" s="149">
        <f t="shared" si="4"/>
        <v>14886</v>
      </c>
      <c r="G23" s="149">
        <f t="shared" si="4"/>
        <v>13846</v>
      </c>
      <c r="H23" s="151">
        <f t="shared" si="5"/>
        <v>23058</v>
      </c>
      <c r="I23" s="151">
        <v>12022</v>
      </c>
      <c r="J23" s="151">
        <v>11036</v>
      </c>
      <c r="K23" s="151">
        <f t="shared" si="6"/>
        <v>4652</v>
      </c>
      <c r="L23" s="151">
        <v>2315</v>
      </c>
      <c r="M23" s="151">
        <v>2337</v>
      </c>
      <c r="N23" s="151">
        <v>1022</v>
      </c>
      <c r="O23" s="151">
        <v>549</v>
      </c>
      <c r="P23" s="151">
        <v>473</v>
      </c>
      <c r="Q23" s="150" t="s">
        <v>6</v>
      </c>
      <c r="R23" s="150" t="s">
        <v>6</v>
      </c>
      <c r="S23" s="150" t="s">
        <v>6</v>
      </c>
      <c r="T23" s="166"/>
      <c r="U23" s="163" t="s">
        <v>139</v>
      </c>
    </row>
    <row r="24" spans="1:22" x14ac:dyDescent="0.5">
      <c r="A24" s="166"/>
      <c r="B24" s="161" t="s">
        <v>137</v>
      </c>
      <c r="C24" s="166"/>
      <c r="D24" s="167"/>
      <c r="E24" s="149">
        <f t="shared" si="4"/>
        <v>28851</v>
      </c>
      <c r="F24" s="149">
        <f t="shared" si="4"/>
        <v>14901</v>
      </c>
      <c r="G24" s="149">
        <f t="shared" si="4"/>
        <v>13950</v>
      </c>
      <c r="H24" s="149">
        <f t="shared" si="5"/>
        <v>23134</v>
      </c>
      <c r="I24" s="149">
        <v>12039</v>
      </c>
      <c r="J24" s="149">
        <v>11095</v>
      </c>
      <c r="K24" s="149">
        <f t="shared" si="6"/>
        <v>4792</v>
      </c>
      <c r="L24" s="149">
        <v>2378</v>
      </c>
      <c r="M24" s="149">
        <v>2414</v>
      </c>
      <c r="N24" s="149">
        <v>925</v>
      </c>
      <c r="O24" s="149">
        <v>484</v>
      </c>
      <c r="P24" s="149">
        <v>441</v>
      </c>
      <c r="Q24" s="150" t="s">
        <v>6</v>
      </c>
      <c r="R24" s="150" t="s">
        <v>6</v>
      </c>
      <c r="S24" s="150" t="s">
        <v>6</v>
      </c>
      <c r="T24" s="166"/>
      <c r="U24" s="163" t="s">
        <v>136</v>
      </c>
    </row>
    <row r="25" spans="1:22" x14ac:dyDescent="0.5">
      <c r="A25" s="166"/>
      <c r="B25" s="161" t="s">
        <v>134</v>
      </c>
      <c r="C25" s="166"/>
      <c r="D25" s="167"/>
      <c r="E25" s="149">
        <f t="shared" si="4"/>
        <v>29537</v>
      </c>
      <c r="F25" s="149">
        <f t="shared" si="4"/>
        <v>15099</v>
      </c>
      <c r="G25" s="149">
        <f t="shared" si="4"/>
        <v>14438</v>
      </c>
      <c r="H25" s="151">
        <f t="shared" si="5"/>
        <v>23732</v>
      </c>
      <c r="I25" s="151">
        <v>12262</v>
      </c>
      <c r="J25" s="151">
        <v>11470</v>
      </c>
      <c r="K25" s="151">
        <f t="shared" si="6"/>
        <v>4888</v>
      </c>
      <c r="L25" s="151">
        <v>2398</v>
      </c>
      <c r="M25" s="151">
        <v>2490</v>
      </c>
      <c r="N25" s="151">
        <v>917</v>
      </c>
      <c r="O25" s="151">
        <v>439</v>
      </c>
      <c r="P25" s="151">
        <v>478</v>
      </c>
      <c r="Q25" s="150" t="s">
        <v>6</v>
      </c>
      <c r="R25" s="150" t="s">
        <v>6</v>
      </c>
      <c r="S25" s="150" t="s">
        <v>6</v>
      </c>
      <c r="T25" s="166"/>
      <c r="U25" s="163" t="s">
        <v>133</v>
      </c>
    </row>
    <row r="26" spans="1:22" x14ac:dyDescent="0.45">
      <c r="A26" s="165" t="s">
        <v>131</v>
      </c>
      <c r="B26" s="153"/>
      <c r="C26" s="166"/>
      <c r="D26" s="167"/>
      <c r="E26" s="149">
        <f t="shared" ref="E26:M26" si="7">SUM(E27:E29)</f>
        <v>72128</v>
      </c>
      <c r="F26" s="149">
        <f t="shared" si="7"/>
        <v>37059</v>
      </c>
      <c r="G26" s="149">
        <f t="shared" si="7"/>
        <v>35069</v>
      </c>
      <c r="H26" s="149">
        <f t="shared" si="7"/>
        <v>61644</v>
      </c>
      <c r="I26" s="149">
        <f t="shared" si="7"/>
        <v>31716</v>
      </c>
      <c r="J26" s="149">
        <f t="shared" si="7"/>
        <v>29928</v>
      </c>
      <c r="K26" s="149">
        <f t="shared" si="7"/>
        <v>8179</v>
      </c>
      <c r="L26" s="149">
        <f t="shared" si="7"/>
        <v>4074</v>
      </c>
      <c r="M26" s="149">
        <f t="shared" si="7"/>
        <v>4105</v>
      </c>
      <c r="N26" s="149">
        <v>2305</v>
      </c>
      <c r="O26" s="149">
        <v>1269</v>
      </c>
      <c r="P26" s="149">
        <v>1036</v>
      </c>
      <c r="Q26" s="150" t="s">
        <v>6</v>
      </c>
      <c r="R26" s="150" t="s">
        <v>6</v>
      </c>
      <c r="S26" s="150" t="s">
        <v>6</v>
      </c>
      <c r="T26" s="159" t="s">
        <v>130</v>
      </c>
      <c r="U26" s="160"/>
      <c r="V26" s="156"/>
    </row>
    <row r="27" spans="1:22" x14ac:dyDescent="0.5">
      <c r="A27" s="166"/>
      <c r="B27" s="161" t="s">
        <v>128</v>
      </c>
      <c r="C27" s="166"/>
      <c r="D27" s="167"/>
      <c r="E27" s="149">
        <f t="shared" ref="E27:G29" si="8">H27+K27+N27</f>
        <v>24472</v>
      </c>
      <c r="F27" s="149">
        <f t="shared" si="8"/>
        <v>12984</v>
      </c>
      <c r="G27" s="149">
        <f t="shared" si="8"/>
        <v>11488</v>
      </c>
      <c r="H27" s="151">
        <f>SUM(I27:J27)</f>
        <v>20854</v>
      </c>
      <c r="I27" s="151">
        <v>11063</v>
      </c>
      <c r="J27" s="151">
        <v>9791</v>
      </c>
      <c r="K27" s="151">
        <f>SUM(L27:M27)</f>
        <v>2799</v>
      </c>
      <c r="L27" s="151">
        <v>1461</v>
      </c>
      <c r="M27" s="151">
        <v>1338</v>
      </c>
      <c r="N27" s="151">
        <v>819</v>
      </c>
      <c r="O27" s="151">
        <v>460</v>
      </c>
      <c r="P27" s="151">
        <v>359</v>
      </c>
      <c r="Q27" s="150" t="s">
        <v>6</v>
      </c>
      <c r="R27" s="150" t="s">
        <v>6</v>
      </c>
      <c r="S27" s="150" t="s">
        <v>6</v>
      </c>
      <c r="T27" s="166"/>
      <c r="U27" s="163" t="s">
        <v>127</v>
      </c>
    </row>
    <row r="28" spans="1:22" x14ac:dyDescent="0.5">
      <c r="A28" s="166"/>
      <c r="B28" s="161" t="s">
        <v>125</v>
      </c>
      <c r="C28" s="166"/>
      <c r="D28" s="168"/>
      <c r="E28" s="149">
        <f t="shared" si="8"/>
        <v>24260</v>
      </c>
      <c r="F28" s="149">
        <f t="shared" si="8"/>
        <v>12426</v>
      </c>
      <c r="G28" s="149">
        <f t="shared" si="8"/>
        <v>11834</v>
      </c>
      <c r="H28" s="149">
        <f>SUM(I28:J28)</f>
        <v>20840</v>
      </c>
      <c r="I28" s="149">
        <v>10728</v>
      </c>
      <c r="J28" s="149">
        <v>10112</v>
      </c>
      <c r="K28" s="149">
        <f>SUM(L28:M28)</f>
        <v>2673</v>
      </c>
      <c r="L28" s="149">
        <v>1296</v>
      </c>
      <c r="M28" s="149">
        <v>1377</v>
      </c>
      <c r="N28" s="149">
        <v>747</v>
      </c>
      <c r="O28" s="149">
        <v>402</v>
      </c>
      <c r="P28" s="149">
        <v>345</v>
      </c>
      <c r="Q28" s="150" t="s">
        <v>6</v>
      </c>
      <c r="R28" s="150" t="s">
        <v>6</v>
      </c>
      <c r="S28" s="150" t="s">
        <v>6</v>
      </c>
      <c r="T28" s="166"/>
      <c r="U28" s="163" t="s">
        <v>124</v>
      </c>
    </row>
    <row r="29" spans="1:22" x14ac:dyDescent="0.5">
      <c r="A29" s="166"/>
      <c r="B29" s="161" t="s">
        <v>122</v>
      </c>
      <c r="C29" s="166"/>
      <c r="D29" s="167"/>
      <c r="E29" s="149">
        <f t="shared" si="8"/>
        <v>23396</v>
      </c>
      <c r="F29" s="149">
        <f t="shared" si="8"/>
        <v>11649</v>
      </c>
      <c r="G29" s="149">
        <f t="shared" si="8"/>
        <v>11747</v>
      </c>
      <c r="H29" s="151">
        <f>SUM(I29:J29)</f>
        <v>19950</v>
      </c>
      <c r="I29" s="151">
        <v>9925</v>
      </c>
      <c r="J29" s="151">
        <v>10025</v>
      </c>
      <c r="K29" s="151">
        <f>SUM(L29:M29)</f>
        <v>2707</v>
      </c>
      <c r="L29" s="151">
        <v>1317</v>
      </c>
      <c r="M29" s="151">
        <v>1390</v>
      </c>
      <c r="N29" s="151">
        <v>739</v>
      </c>
      <c r="O29" s="151">
        <v>407</v>
      </c>
      <c r="P29" s="151">
        <v>332</v>
      </c>
      <c r="Q29" s="150" t="s">
        <v>6</v>
      </c>
      <c r="R29" s="150" t="s">
        <v>6</v>
      </c>
      <c r="S29" s="150" t="s">
        <v>6</v>
      </c>
      <c r="T29" s="166"/>
      <c r="U29" s="163" t="s">
        <v>121</v>
      </c>
    </row>
    <row r="30" spans="1:22" x14ac:dyDescent="0.45">
      <c r="A30" s="165" t="s">
        <v>119</v>
      </c>
      <c r="B30" s="153"/>
      <c r="C30" s="166"/>
      <c r="D30" s="167"/>
      <c r="E30" s="149">
        <f t="shared" ref="E30:M30" si="9">SUM(E31:E33)</f>
        <v>33931</v>
      </c>
      <c r="F30" s="149">
        <f t="shared" si="9"/>
        <v>13054</v>
      </c>
      <c r="G30" s="149">
        <f t="shared" si="9"/>
        <v>20877</v>
      </c>
      <c r="H30" s="149">
        <f t="shared" si="9"/>
        <v>30590</v>
      </c>
      <c r="I30" s="149">
        <f t="shared" si="9"/>
        <v>11568</v>
      </c>
      <c r="J30" s="149">
        <f t="shared" si="9"/>
        <v>19022</v>
      </c>
      <c r="K30" s="149">
        <f t="shared" si="9"/>
        <v>2807</v>
      </c>
      <c r="L30" s="149">
        <f t="shared" si="9"/>
        <v>1209</v>
      </c>
      <c r="M30" s="149">
        <f t="shared" si="9"/>
        <v>1598</v>
      </c>
      <c r="N30" s="149">
        <v>534</v>
      </c>
      <c r="O30" s="149">
        <v>277</v>
      </c>
      <c r="P30" s="149">
        <v>257</v>
      </c>
      <c r="Q30" s="150" t="s">
        <v>6</v>
      </c>
      <c r="R30" s="150" t="s">
        <v>6</v>
      </c>
      <c r="S30" s="150" t="s">
        <v>6</v>
      </c>
      <c r="T30" s="159" t="s">
        <v>118</v>
      </c>
      <c r="U30" s="160"/>
      <c r="V30" s="156"/>
    </row>
    <row r="31" spans="1:22" x14ac:dyDescent="0.5">
      <c r="A31" s="166"/>
      <c r="B31" s="161" t="s">
        <v>116</v>
      </c>
      <c r="C31" s="166"/>
      <c r="D31" s="167"/>
      <c r="E31" s="149">
        <f t="shared" ref="E31:G33" si="10">H31+K31+N31</f>
        <v>12057</v>
      </c>
      <c r="F31" s="149">
        <f t="shared" si="10"/>
        <v>4792</v>
      </c>
      <c r="G31" s="149">
        <f t="shared" si="10"/>
        <v>7265</v>
      </c>
      <c r="H31" s="151">
        <f>SUM(I31:J31)</f>
        <v>10862</v>
      </c>
      <c r="I31" s="151">
        <v>4241</v>
      </c>
      <c r="J31" s="151">
        <v>6621</v>
      </c>
      <c r="K31" s="151">
        <f>SUM(L31:M31)</f>
        <v>987</v>
      </c>
      <c r="L31" s="151">
        <v>438</v>
      </c>
      <c r="M31" s="151">
        <v>549</v>
      </c>
      <c r="N31" s="151">
        <v>208</v>
      </c>
      <c r="O31" s="151">
        <v>113</v>
      </c>
      <c r="P31" s="151">
        <v>95</v>
      </c>
      <c r="Q31" s="150" t="s">
        <v>6</v>
      </c>
      <c r="R31" s="150" t="s">
        <v>6</v>
      </c>
      <c r="S31" s="150" t="s">
        <v>6</v>
      </c>
      <c r="T31" s="166"/>
      <c r="U31" s="163" t="s">
        <v>115</v>
      </c>
    </row>
    <row r="32" spans="1:22" x14ac:dyDescent="0.5">
      <c r="A32" s="166"/>
      <c r="B32" s="161" t="s">
        <v>113</v>
      </c>
      <c r="C32" s="166"/>
      <c r="D32" s="167"/>
      <c r="E32" s="149">
        <f t="shared" si="10"/>
        <v>11164</v>
      </c>
      <c r="F32" s="149">
        <f t="shared" si="10"/>
        <v>4175</v>
      </c>
      <c r="G32" s="149">
        <f t="shared" si="10"/>
        <v>6989</v>
      </c>
      <c r="H32" s="149">
        <f>SUM(I32:J32)</f>
        <v>10093</v>
      </c>
      <c r="I32" s="149">
        <v>3711</v>
      </c>
      <c r="J32" s="149">
        <v>6382</v>
      </c>
      <c r="K32" s="149">
        <f>SUM(L32:M32)</f>
        <v>905</v>
      </c>
      <c r="L32" s="149">
        <v>383</v>
      </c>
      <c r="M32" s="149">
        <v>522</v>
      </c>
      <c r="N32" s="149">
        <v>166</v>
      </c>
      <c r="O32" s="149">
        <v>81</v>
      </c>
      <c r="P32" s="149">
        <v>85</v>
      </c>
      <c r="Q32" s="150" t="s">
        <v>6</v>
      </c>
      <c r="R32" s="150" t="s">
        <v>6</v>
      </c>
      <c r="S32" s="150" t="s">
        <v>6</v>
      </c>
      <c r="T32" s="166"/>
      <c r="U32" s="163" t="s">
        <v>112</v>
      </c>
    </row>
    <row r="33" spans="1:22" x14ac:dyDescent="0.5">
      <c r="A33" s="166"/>
      <c r="B33" s="161" t="s">
        <v>110</v>
      </c>
      <c r="C33" s="166"/>
      <c r="D33" s="167"/>
      <c r="E33" s="149">
        <f t="shared" si="10"/>
        <v>10710</v>
      </c>
      <c r="F33" s="149">
        <f t="shared" si="10"/>
        <v>4087</v>
      </c>
      <c r="G33" s="149">
        <f t="shared" si="10"/>
        <v>6623</v>
      </c>
      <c r="H33" s="151">
        <f>SUM(I33:J33)</f>
        <v>9635</v>
      </c>
      <c r="I33" s="151">
        <v>3616</v>
      </c>
      <c r="J33" s="151">
        <v>6019</v>
      </c>
      <c r="K33" s="151">
        <f>SUM(L33:M33)</f>
        <v>915</v>
      </c>
      <c r="L33" s="151">
        <v>388</v>
      </c>
      <c r="M33" s="151">
        <v>527</v>
      </c>
      <c r="N33" s="151">
        <v>160</v>
      </c>
      <c r="O33" s="151">
        <v>83</v>
      </c>
      <c r="P33" s="151">
        <v>77</v>
      </c>
      <c r="Q33" s="150" t="s">
        <v>6</v>
      </c>
      <c r="R33" s="150" t="s">
        <v>6</v>
      </c>
      <c r="S33" s="150" t="s">
        <v>6</v>
      </c>
      <c r="T33" s="166"/>
      <c r="U33" s="163" t="s">
        <v>109</v>
      </c>
    </row>
    <row r="34" spans="1:22" x14ac:dyDescent="0.5">
      <c r="A34" s="169"/>
      <c r="B34" s="169"/>
      <c r="C34" s="169"/>
      <c r="D34" s="169"/>
      <c r="E34" s="170"/>
      <c r="F34" s="171"/>
      <c r="G34" s="171"/>
      <c r="H34" s="170"/>
      <c r="I34" s="170"/>
      <c r="J34" s="171"/>
      <c r="K34" s="170"/>
      <c r="L34" s="170"/>
      <c r="M34" s="171"/>
      <c r="N34" s="171"/>
      <c r="O34" s="170"/>
      <c r="P34" s="170"/>
      <c r="Q34" s="170"/>
      <c r="R34" s="170"/>
      <c r="S34" s="171"/>
      <c r="T34" s="169"/>
      <c r="U34" s="169"/>
    </row>
    <row r="36" spans="1:22" ht="18.75" x14ac:dyDescent="0.45">
      <c r="A36" s="130"/>
      <c r="B36" s="172"/>
      <c r="C36" s="130"/>
      <c r="D36" s="130"/>
      <c r="E36" s="130"/>
      <c r="F36" s="130"/>
      <c r="G36" s="130"/>
      <c r="H36" s="172"/>
      <c r="I36" s="172"/>
      <c r="J36" s="172"/>
      <c r="K36" s="172"/>
      <c r="L36" s="172"/>
      <c r="M36" s="172"/>
      <c r="N36" s="130"/>
      <c r="O36" s="130"/>
      <c r="P36" s="172"/>
      <c r="Q36" s="172"/>
      <c r="R36" s="172"/>
      <c r="S36" s="172"/>
      <c r="T36" s="172"/>
      <c r="U36" s="172"/>
      <c r="V36" s="172"/>
    </row>
    <row r="37" spans="1:22" ht="19.5" x14ac:dyDescent="0.45">
      <c r="A37" s="172"/>
      <c r="B37" s="173" t="s">
        <v>186</v>
      </c>
      <c r="C37" s="173"/>
      <c r="D37" s="173"/>
      <c r="E37" s="174"/>
      <c r="F37" s="174"/>
      <c r="G37" s="175"/>
      <c r="H37" s="174"/>
      <c r="I37" s="172"/>
      <c r="J37" s="172"/>
      <c r="K37" s="173" t="s">
        <v>185</v>
      </c>
      <c r="L37" s="174"/>
      <c r="M37" s="172"/>
      <c r="N37" s="172"/>
      <c r="O37" s="172"/>
      <c r="P37" s="172"/>
      <c r="Q37" s="172"/>
      <c r="R37" s="172"/>
      <c r="S37" s="172"/>
      <c r="T37" s="172"/>
      <c r="U37" s="172"/>
      <c r="V37" s="172"/>
    </row>
    <row r="38" spans="1:22" x14ac:dyDescent="0.5">
      <c r="B38" s="125"/>
      <c r="C38" s="173" t="s">
        <v>78</v>
      </c>
      <c r="D38" s="173"/>
      <c r="E38" s="174"/>
      <c r="F38" s="174"/>
      <c r="G38" s="174"/>
      <c r="H38" s="176"/>
      <c r="K38" s="125"/>
      <c r="L38" s="173" t="s">
        <v>196</v>
      </c>
      <c r="M38" s="177"/>
    </row>
    <row r="39" spans="1:22" x14ac:dyDescent="0.5">
      <c r="B39" s="178"/>
      <c r="C39" s="173" t="s">
        <v>7</v>
      </c>
      <c r="D39" s="173"/>
      <c r="E39" s="174"/>
      <c r="F39" s="174"/>
      <c r="G39" s="174"/>
      <c r="H39" s="176"/>
      <c r="K39" s="125"/>
      <c r="L39" s="173" t="s">
        <v>76</v>
      </c>
      <c r="M39" s="179"/>
      <c r="N39" s="179"/>
      <c r="O39" s="179"/>
      <c r="P39" s="180"/>
      <c r="Q39" s="180"/>
      <c r="R39" s="180"/>
    </row>
  </sheetData>
  <mergeCells count="22">
    <mergeCell ref="A13:D13"/>
    <mergeCell ref="H7:J7"/>
    <mergeCell ref="K7:M7"/>
    <mergeCell ref="N7:P7"/>
    <mergeCell ref="K8:M8"/>
    <mergeCell ref="N8:P8"/>
    <mergeCell ref="A4:D11"/>
    <mergeCell ref="H4:S4"/>
    <mergeCell ref="H9:J9"/>
    <mergeCell ref="K9:M9"/>
    <mergeCell ref="N9:P9"/>
    <mergeCell ref="T4:U11"/>
    <mergeCell ref="K5:M5"/>
    <mergeCell ref="E6:G6"/>
    <mergeCell ref="H6:J6"/>
    <mergeCell ref="K6:M6"/>
    <mergeCell ref="N6:P6"/>
    <mergeCell ref="Q6:S6"/>
    <mergeCell ref="E7:G7"/>
    <mergeCell ref="Q7:S7"/>
    <mergeCell ref="H8:J8"/>
    <mergeCell ref="Q8:S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Y67"/>
  <sheetViews>
    <sheetView workbookViewId="0">
      <selection activeCell="H4" sqref="H4:P4"/>
    </sheetView>
  </sheetViews>
  <sheetFormatPr defaultColWidth="7.25" defaultRowHeight="21.75" x14ac:dyDescent="0.5"/>
  <cols>
    <col min="1" max="1" width="1.375" style="1" customWidth="1"/>
    <col min="2" max="2" width="4.875" style="1" customWidth="1"/>
    <col min="3" max="3" width="3.25" style="1" customWidth="1"/>
    <col min="4" max="4" width="6.75" style="1" customWidth="1"/>
    <col min="5" max="5" width="7" style="1" customWidth="1"/>
    <col min="6" max="6" width="7.125" style="1" customWidth="1"/>
    <col min="7" max="7" width="6.875" style="1" customWidth="1"/>
    <col min="8" max="8" width="7" style="1" customWidth="1"/>
    <col min="9" max="9" width="6.75" style="1" customWidth="1"/>
    <col min="10" max="10" width="6.875" style="1" customWidth="1"/>
    <col min="11" max="11" width="6.125" style="1" hidden="1" customWidth="1"/>
    <col min="12" max="12" width="6.25" style="1" hidden="1" customWidth="1"/>
    <col min="13" max="14" width="6.125" style="1" hidden="1" customWidth="1"/>
    <col min="15" max="16" width="5.625" style="1" hidden="1" customWidth="1"/>
    <col min="17" max="17" width="24.875" style="1" customWidth="1"/>
    <col min="18" max="18" width="1.75" style="1" customWidth="1"/>
    <col min="19" max="20" width="3.25" style="1" customWidth="1"/>
    <col min="21" max="21" width="1.75" style="1" customWidth="1"/>
    <col min="22" max="16384" width="7.25" style="1"/>
  </cols>
  <sheetData>
    <row r="1" spans="1:25" s="12" customFormat="1" x14ac:dyDescent="0.5">
      <c r="B1" s="12" t="s">
        <v>177</v>
      </c>
      <c r="C1" s="22"/>
      <c r="D1" s="12" t="s">
        <v>179</v>
      </c>
      <c r="W1" s="1"/>
      <c r="X1" s="1"/>
      <c r="Y1" s="1"/>
    </row>
    <row r="2" spans="1:25" s="21" customFormat="1" x14ac:dyDescent="0.5">
      <c r="B2" s="12" t="s">
        <v>175</v>
      </c>
      <c r="C2" s="22"/>
      <c r="D2" s="12" t="s">
        <v>178</v>
      </c>
      <c r="E2" s="12"/>
      <c r="W2" s="1"/>
      <c r="X2" s="1"/>
      <c r="Y2" s="1"/>
    </row>
    <row r="3" spans="1:25" ht="5.25" customHeight="1" x14ac:dyDescent="0.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25" s="2" customFormat="1" x14ac:dyDescent="0.5">
      <c r="A4" s="181" t="s">
        <v>5</v>
      </c>
      <c r="B4" s="226"/>
      <c r="C4" s="226"/>
      <c r="D4" s="227"/>
      <c r="E4" s="110"/>
      <c r="G4" s="97"/>
      <c r="H4" s="190" t="s">
        <v>91</v>
      </c>
      <c r="I4" s="232"/>
      <c r="J4" s="232"/>
      <c r="K4" s="232"/>
      <c r="L4" s="232"/>
      <c r="M4" s="232"/>
      <c r="N4" s="233"/>
      <c r="O4" s="233"/>
      <c r="P4" s="233"/>
      <c r="Q4" s="234" t="s">
        <v>40</v>
      </c>
      <c r="W4" s="1"/>
      <c r="X4" s="1"/>
      <c r="Y4" s="1"/>
    </row>
    <row r="5" spans="1:25" s="2" customFormat="1" x14ac:dyDescent="0.5">
      <c r="A5" s="228"/>
      <c r="B5" s="228"/>
      <c r="C5" s="228"/>
      <c r="D5" s="229"/>
      <c r="E5" s="45"/>
      <c r="G5" s="97"/>
      <c r="H5" s="45"/>
      <c r="J5" s="44"/>
      <c r="K5" s="105"/>
      <c r="L5" s="106" t="s">
        <v>102</v>
      </c>
      <c r="M5" s="105"/>
      <c r="N5" s="68"/>
      <c r="O5" s="67"/>
      <c r="P5" s="66"/>
      <c r="Q5" s="235"/>
      <c r="W5" s="1"/>
      <c r="X5" s="1"/>
      <c r="Y5" s="1"/>
    </row>
    <row r="6" spans="1:25" s="2" customFormat="1" x14ac:dyDescent="0.5">
      <c r="A6" s="228"/>
      <c r="B6" s="228"/>
      <c r="C6" s="228"/>
      <c r="D6" s="229"/>
      <c r="E6" s="238" t="s">
        <v>173</v>
      </c>
      <c r="F6" s="191"/>
      <c r="G6" s="192"/>
      <c r="H6" s="108"/>
      <c r="I6" s="106" t="s">
        <v>103</v>
      </c>
      <c r="J6" s="107"/>
      <c r="K6" s="105"/>
      <c r="L6" s="106" t="s">
        <v>99</v>
      </c>
      <c r="M6" s="105"/>
      <c r="N6" s="189"/>
      <c r="O6" s="233"/>
      <c r="P6" s="237"/>
      <c r="Q6" s="235"/>
      <c r="W6" s="1"/>
      <c r="X6" s="1"/>
      <c r="Y6" s="1"/>
    </row>
    <row r="7" spans="1:25" s="2" customFormat="1" x14ac:dyDescent="0.5">
      <c r="A7" s="228"/>
      <c r="B7" s="228"/>
      <c r="C7" s="228"/>
      <c r="D7" s="229"/>
      <c r="E7" s="218"/>
      <c r="F7" s="219"/>
      <c r="G7" s="220"/>
      <c r="H7" s="108"/>
      <c r="I7" s="106" t="s">
        <v>100</v>
      </c>
      <c r="J7" s="107"/>
      <c r="K7" s="105"/>
      <c r="L7" s="106" t="s">
        <v>97</v>
      </c>
      <c r="M7" s="105"/>
      <c r="N7" s="218" t="s">
        <v>88</v>
      </c>
      <c r="O7" s="219"/>
      <c r="P7" s="220"/>
      <c r="Q7" s="235"/>
      <c r="W7" s="1"/>
      <c r="X7" s="1"/>
      <c r="Y7" s="1"/>
    </row>
    <row r="8" spans="1:25" s="2" customFormat="1" x14ac:dyDescent="0.5">
      <c r="A8" s="228"/>
      <c r="B8" s="228"/>
      <c r="C8" s="228"/>
      <c r="D8" s="229"/>
      <c r="E8" s="218" t="s">
        <v>4</v>
      </c>
      <c r="F8" s="219"/>
      <c r="G8" s="220"/>
      <c r="H8" s="108"/>
      <c r="I8" s="106" t="s">
        <v>98</v>
      </c>
      <c r="J8" s="107"/>
      <c r="K8" s="105"/>
      <c r="L8" s="106" t="s">
        <v>87</v>
      </c>
      <c r="M8" s="105"/>
      <c r="N8" s="218" t="s">
        <v>86</v>
      </c>
      <c r="O8" s="219"/>
      <c r="P8" s="220"/>
      <c r="Q8" s="235"/>
      <c r="W8" s="1"/>
      <c r="X8" s="1"/>
      <c r="Y8" s="1"/>
    </row>
    <row r="9" spans="1:25" s="2" customFormat="1" x14ac:dyDescent="0.5">
      <c r="A9" s="228"/>
      <c r="B9" s="228"/>
      <c r="C9" s="228"/>
      <c r="D9" s="229"/>
      <c r="E9" s="221" t="s">
        <v>41</v>
      </c>
      <c r="F9" s="222"/>
      <c r="G9" s="223"/>
      <c r="H9" s="104"/>
      <c r="I9" s="109" t="s">
        <v>95</v>
      </c>
      <c r="J9" s="102"/>
      <c r="K9" s="64"/>
      <c r="L9" s="101" t="s">
        <v>95</v>
      </c>
      <c r="M9" s="64"/>
      <c r="N9" s="221" t="s">
        <v>84</v>
      </c>
      <c r="O9" s="222"/>
      <c r="P9" s="223"/>
      <c r="Q9" s="235"/>
      <c r="W9" s="1"/>
      <c r="X9" s="1"/>
      <c r="Y9" s="1"/>
    </row>
    <row r="10" spans="1:25" x14ac:dyDescent="0.5">
      <c r="A10" s="228"/>
      <c r="B10" s="228"/>
      <c r="C10" s="228"/>
      <c r="D10" s="229"/>
      <c r="E10" s="98" t="s">
        <v>4</v>
      </c>
      <c r="F10" s="98" t="s">
        <v>2</v>
      </c>
      <c r="G10" s="97" t="s">
        <v>3</v>
      </c>
      <c r="H10" s="99" t="s">
        <v>4</v>
      </c>
      <c r="I10" s="99" t="s">
        <v>2</v>
      </c>
      <c r="J10" s="97" t="s">
        <v>3</v>
      </c>
      <c r="K10" s="99" t="s">
        <v>4</v>
      </c>
      <c r="L10" s="99" t="s">
        <v>2</v>
      </c>
      <c r="M10" s="97" t="s">
        <v>3</v>
      </c>
      <c r="N10" s="98" t="s">
        <v>4</v>
      </c>
      <c r="O10" s="97" t="s">
        <v>2</v>
      </c>
      <c r="P10" s="97" t="s">
        <v>3</v>
      </c>
      <c r="Q10" s="235"/>
    </row>
    <row r="11" spans="1:25" x14ac:dyDescent="0.5">
      <c r="A11" s="230"/>
      <c r="B11" s="230"/>
      <c r="C11" s="230"/>
      <c r="D11" s="231"/>
      <c r="E11" s="96" t="s">
        <v>41</v>
      </c>
      <c r="F11" s="96" t="s">
        <v>83</v>
      </c>
      <c r="G11" s="95" t="s">
        <v>82</v>
      </c>
      <c r="H11" s="96" t="s">
        <v>41</v>
      </c>
      <c r="I11" s="96" t="s">
        <v>83</v>
      </c>
      <c r="J11" s="95" t="s">
        <v>82</v>
      </c>
      <c r="K11" s="96" t="s">
        <v>41</v>
      </c>
      <c r="L11" s="96" t="s">
        <v>83</v>
      </c>
      <c r="M11" s="95" t="s">
        <v>82</v>
      </c>
      <c r="N11" s="96" t="s">
        <v>41</v>
      </c>
      <c r="O11" s="95" t="s">
        <v>83</v>
      </c>
      <c r="P11" s="95" t="s">
        <v>82</v>
      </c>
      <c r="Q11" s="236"/>
      <c r="W11" s="12"/>
      <c r="X11" s="12"/>
      <c r="Y11" s="12"/>
    </row>
    <row r="12" spans="1:25" ht="20.25" customHeight="1" x14ac:dyDescent="0.5">
      <c r="A12" s="224" t="s">
        <v>75</v>
      </c>
      <c r="B12" s="224"/>
      <c r="C12" s="224"/>
      <c r="D12" s="225"/>
      <c r="E12" s="30">
        <f t="shared" ref="E12:G30" si="0">H12+K12+N12</f>
        <v>269052</v>
      </c>
      <c r="F12" s="30">
        <f t="shared" si="0"/>
        <v>135278</v>
      </c>
      <c r="G12" s="30">
        <f t="shared" si="0"/>
        <v>133774</v>
      </c>
      <c r="H12" s="115">
        <v>269052</v>
      </c>
      <c r="I12" s="115">
        <v>135278</v>
      </c>
      <c r="J12" s="115">
        <v>133774</v>
      </c>
      <c r="K12" s="114"/>
      <c r="L12" s="114"/>
      <c r="M12" s="114"/>
      <c r="N12" s="114"/>
      <c r="O12" s="114"/>
      <c r="P12" s="114"/>
      <c r="Q12" s="24" t="s">
        <v>41</v>
      </c>
      <c r="T12" s="113"/>
      <c r="W12" s="21"/>
      <c r="X12" s="21"/>
      <c r="Y12" s="21"/>
    </row>
    <row r="13" spans="1:25" ht="20.25" customHeight="1" x14ac:dyDescent="0.5">
      <c r="A13" s="15"/>
      <c r="B13" s="15" t="s">
        <v>74</v>
      </c>
      <c r="C13" s="15"/>
      <c r="D13" s="18"/>
      <c r="E13" s="28">
        <f t="shared" si="0"/>
        <v>50701</v>
      </c>
      <c r="F13" s="28">
        <f t="shared" si="0"/>
        <v>24894</v>
      </c>
      <c r="G13" s="28">
        <f t="shared" si="0"/>
        <v>25807</v>
      </c>
      <c r="H13" s="94">
        <v>50701</v>
      </c>
      <c r="I13" s="94">
        <v>24894</v>
      </c>
      <c r="J13" s="94">
        <v>25807</v>
      </c>
      <c r="K13" s="92"/>
      <c r="L13" s="92"/>
      <c r="M13" s="92"/>
      <c r="N13" s="92"/>
      <c r="O13" s="92"/>
      <c r="P13" s="92"/>
      <c r="Q13" s="19" t="s">
        <v>92</v>
      </c>
    </row>
    <row r="14" spans="1:25" ht="20.25" customHeight="1" x14ac:dyDescent="0.5">
      <c r="A14" s="15"/>
      <c r="B14" s="15" t="s">
        <v>73</v>
      </c>
      <c r="C14" s="15"/>
      <c r="D14" s="18"/>
      <c r="E14" s="28">
        <f t="shared" si="0"/>
        <v>9020</v>
      </c>
      <c r="F14" s="28">
        <f t="shared" si="0"/>
        <v>4767</v>
      </c>
      <c r="G14" s="28">
        <f t="shared" si="0"/>
        <v>4253</v>
      </c>
      <c r="H14" s="94">
        <v>9020</v>
      </c>
      <c r="I14" s="94">
        <v>4767</v>
      </c>
      <c r="J14" s="94">
        <v>4253</v>
      </c>
      <c r="K14" s="92"/>
      <c r="L14" s="92"/>
      <c r="M14" s="92"/>
      <c r="N14" s="92"/>
      <c r="O14" s="92"/>
      <c r="P14" s="92"/>
      <c r="Q14" s="19" t="s">
        <v>72</v>
      </c>
      <c r="W14" s="2"/>
      <c r="X14" s="2"/>
      <c r="Y14" s="2"/>
    </row>
    <row r="15" spans="1:25" ht="18.75" customHeight="1" x14ac:dyDescent="0.5">
      <c r="A15" s="15"/>
      <c r="B15" s="15" t="s">
        <v>71</v>
      </c>
      <c r="C15" s="15"/>
      <c r="D15" s="18"/>
      <c r="E15" s="28">
        <f t="shared" si="0"/>
        <v>9205</v>
      </c>
      <c r="F15" s="28">
        <f t="shared" si="0"/>
        <v>4563</v>
      </c>
      <c r="G15" s="28">
        <f t="shared" si="0"/>
        <v>4642</v>
      </c>
      <c r="H15" s="94">
        <v>9205</v>
      </c>
      <c r="I15" s="94">
        <v>4563</v>
      </c>
      <c r="J15" s="94">
        <v>4642</v>
      </c>
      <c r="K15" s="92"/>
      <c r="L15" s="92"/>
      <c r="M15" s="92"/>
      <c r="N15" s="92"/>
      <c r="O15" s="92"/>
      <c r="P15" s="92"/>
      <c r="Q15" s="19" t="s">
        <v>70</v>
      </c>
      <c r="W15" s="2"/>
      <c r="X15" s="2"/>
      <c r="Y15" s="2"/>
    </row>
    <row r="16" spans="1:25" ht="18.75" customHeight="1" x14ac:dyDescent="0.5">
      <c r="A16" s="15"/>
      <c r="B16" s="15" t="s">
        <v>69</v>
      </c>
      <c r="C16" s="15"/>
      <c r="D16" s="18"/>
      <c r="E16" s="28">
        <f t="shared" si="0"/>
        <v>9396</v>
      </c>
      <c r="F16" s="28">
        <f t="shared" si="0"/>
        <v>4678</v>
      </c>
      <c r="G16" s="28">
        <f t="shared" si="0"/>
        <v>4718</v>
      </c>
      <c r="H16" s="94">
        <v>9396</v>
      </c>
      <c r="I16" s="94">
        <v>4678</v>
      </c>
      <c r="J16" s="94">
        <v>4718</v>
      </c>
      <c r="K16" s="92"/>
      <c r="L16" s="92"/>
      <c r="M16" s="92"/>
      <c r="N16" s="92"/>
      <c r="O16" s="92"/>
      <c r="P16" s="92"/>
      <c r="Q16" s="19" t="s">
        <v>68</v>
      </c>
      <c r="W16" s="2"/>
      <c r="X16" s="2"/>
      <c r="Y16" s="2"/>
    </row>
    <row r="17" spans="1:25" ht="18.75" customHeight="1" x14ac:dyDescent="0.5">
      <c r="A17" s="15"/>
      <c r="B17" s="15" t="s">
        <v>67</v>
      </c>
      <c r="C17" s="15"/>
      <c r="D17" s="18"/>
      <c r="E17" s="28">
        <f t="shared" si="0"/>
        <v>2793</v>
      </c>
      <c r="F17" s="28">
        <f t="shared" si="0"/>
        <v>1401</v>
      </c>
      <c r="G17" s="28">
        <f t="shared" si="0"/>
        <v>1392</v>
      </c>
      <c r="H17" s="94">
        <v>2793</v>
      </c>
      <c r="I17" s="94">
        <v>1401</v>
      </c>
      <c r="J17" s="94">
        <v>1392</v>
      </c>
      <c r="K17" s="92"/>
      <c r="L17" s="92"/>
      <c r="M17" s="92"/>
      <c r="N17" s="92"/>
      <c r="O17" s="92"/>
      <c r="P17" s="92"/>
      <c r="Q17" s="19" t="s">
        <v>66</v>
      </c>
      <c r="W17" s="2"/>
      <c r="X17" s="2"/>
      <c r="Y17" s="2"/>
    </row>
    <row r="18" spans="1:25" ht="18.75" customHeight="1" x14ac:dyDescent="0.5">
      <c r="A18" s="15"/>
      <c r="B18" s="15" t="s">
        <v>65</v>
      </c>
      <c r="C18" s="15"/>
      <c r="D18" s="18"/>
      <c r="E18" s="28">
        <f t="shared" si="0"/>
        <v>8595</v>
      </c>
      <c r="F18" s="28">
        <f t="shared" si="0"/>
        <v>4248</v>
      </c>
      <c r="G18" s="28">
        <f t="shared" si="0"/>
        <v>4347</v>
      </c>
      <c r="H18" s="94">
        <v>8595</v>
      </c>
      <c r="I18" s="94">
        <v>4248</v>
      </c>
      <c r="J18" s="94">
        <v>4347</v>
      </c>
      <c r="K18" s="92"/>
      <c r="L18" s="92"/>
      <c r="M18" s="92"/>
      <c r="N18" s="92"/>
      <c r="O18" s="92"/>
      <c r="P18" s="92"/>
      <c r="Q18" s="19" t="s">
        <v>64</v>
      </c>
      <c r="W18" s="2"/>
      <c r="X18" s="2"/>
      <c r="Y18" s="2"/>
    </row>
    <row r="19" spans="1:25" ht="18.75" customHeight="1" x14ac:dyDescent="0.5">
      <c r="A19" s="15"/>
      <c r="B19" s="15" t="s">
        <v>63</v>
      </c>
      <c r="C19" s="15"/>
      <c r="D19" s="18"/>
      <c r="E19" s="28">
        <f t="shared" si="0"/>
        <v>9734</v>
      </c>
      <c r="F19" s="28">
        <f t="shared" si="0"/>
        <v>4797</v>
      </c>
      <c r="G19" s="28">
        <f t="shared" si="0"/>
        <v>4937</v>
      </c>
      <c r="H19" s="94">
        <v>9734</v>
      </c>
      <c r="I19" s="94">
        <v>4797</v>
      </c>
      <c r="J19" s="94">
        <v>4937</v>
      </c>
      <c r="K19" s="92"/>
      <c r="L19" s="92"/>
      <c r="M19" s="92"/>
      <c r="N19" s="92"/>
      <c r="O19" s="92"/>
      <c r="P19" s="92"/>
      <c r="Q19" s="19" t="s">
        <v>62</v>
      </c>
      <c r="W19" s="2"/>
      <c r="X19" s="2"/>
      <c r="Y19" s="2"/>
    </row>
    <row r="20" spans="1:25" ht="18.75" customHeight="1" x14ac:dyDescent="0.5">
      <c r="A20" s="15"/>
      <c r="B20" s="15" t="s">
        <v>61</v>
      </c>
      <c r="C20" s="15"/>
      <c r="D20" s="18"/>
      <c r="E20" s="28">
        <f t="shared" si="0"/>
        <v>14161</v>
      </c>
      <c r="F20" s="28">
        <f t="shared" si="0"/>
        <v>6890</v>
      </c>
      <c r="G20" s="28">
        <f t="shared" si="0"/>
        <v>7271</v>
      </c>
      <c r="H20" s="94">
        <v>14161</v>
      </c>
      <c r="I20" s="94">
        <v>6890</v>
      </c>
      <c r="J20" s="94">
        <v>7271</v>
      </c>
      <c r="K20" s="92"/>
      <c r="L20" s="92"/>
      <c r="M20" s="92"/>
      <c r="N20" s="92"/>
      <c r="O20" s="92"/>
      <c r="P20" s="92"/>
      <c r="Q20" s="19" t="s">
        <v>60</v>
      </c>
    </row>
    <row r="21" spans="1:25" ht="18.75" customHeight="1" x14ac:dyDescent="0.5">
      <c r="A21" s="15"/>
      <c r="B21" s="15" t="s">
        <v>59</v>
      </c>
      <c r="C21" s="15"/>
      <c r="D21" s="18"/>
      <c r="E21" s="28">
        <f t="shared" si="0"/>
        <v>5834</v>
      </c>
      <c r="F21" s="28">
        <f t="shared" si="0"/>
        <v>3030</v>
      </c>
      <c r="G21" s="28">
        <f t="shared" si="0"/>
        <v>2804</v>
      </c>
      <c r="H21" s="94">
        <v>5834</v>
      </c>
      <c r="I21" s="94">
        <v>3030</v>
      </c>
      <c r="J21" s="94">
        <v>2804</v>
      </c>
      <c r="K21" s="92"/>
      <c r="L21" s="92"/>
      <c r="M21" s="92"/>
      <c r="N21" s="92"/>
      <c r="O21" s="92"/>
      <c r="P21" s="92"/>
      <c r="Q21" s="19" t="s">
        <v>58</v>
      </c>
    </row>
    <row r="22" spans="1:25" s="2" customFormat="1" ht="18.75" customHeight="1" x14ac:dyDescent="0.5">
      <c r="A22" s="15"/>
      <c r="B22" s="15" t="s">
        <v>57</v>
      </c>
      <c r="C22" s="15"/>
      <c r="D22" s="15"/>
      <c r="E22" s="28">
        <f t="shared" si="0"/>
        <v>11536</v>
      </c>
      <c r="F22" s="28">
        <f t="shared" si="0"/>
        <v>5793</v>
      </c>
      <c r="G22" s="28">
        <f t="shared" si="0"/>
        <v>5743</v>
      </c>
      <c r="H22" s="112">
        <v>11536</v>
      </c>
      <c r="I22" s="112">
        <v>5793</v>
      </c>
      <c r="J22" s="112">
        <v>5743</v>
      </c>
      <c r="K22" s="92"/>
      <c r="L22" s="92"/>
      <c r="M22" s="92"/>
      <c r="N22" s="92"/>
      <c r="O22" s="92"/>
      <c r="P22" s="92"/>
      <c r="Q22" s="19" t="s">
        <v>56</v>
      </c>
      <c r="W22" s="1"/>
      <c r="X22" s="1"/>
      <c r="Y22" s="1"/>
    </row>
    <row r="23" spans="1:25" s="2" customFormat="1" ht="18.75" customHeight="1" x14ac:dyDescent="0.5">
      <c r="A23" s="15"/>
      <c r="B23" s="15" t="s">
        <v>55</v>
      </c>
      <c r="C23" s="15"/>
      <c r="D23" s="15"/>
      <c r="E23" s="28">
        <f t="shared" si="0"/>
        <v>4887</v>
      </c>
      <c r="F23" s="28">
        <f t="shared" si="0"/>
        <v>2460</v>
      </c>
      <c r="G23" s="28">
        <f t="shared" si="0"/>
        <v>2427</v>
      </c>
      <c r="H23" s="112">
        <v>4887</v>
      </c>
      <c r="I23" s="112">
        <v>2460</v>
      </c>
      <c r="J23" s="112">
        <v>2427</v>
      </c>
      <c r="K23" s="92"/>
      <c r="L23" s="92"/>
      <c r="M23" s="92"/>
      <c r="N23" s="92"/>
      <c r="O23" s="92"/>
      <c r="P23" s="92"/>
      <c r="Q23" s="19" t="s">
        <v>54</v>
      </c>
      <c r="W23" s="1"/>
      <c r="X23" s="1"/>
      <c r="Y23" s="1"/>
    </row>
    <row r="24" spans="1:25" ht="18.75" customHeight="1" x14ac:dyDescent="0.5">
      <c r="A24" s="15"/>
      <c r="B24" s="15" t="s">
        <v>53</v>
      </c>
      <c r="C24" s="15"/>
      <c r="D24" s="15"/>
      <c r="E24" s="28">
        <f t="shared" si="0"/>
        <v>5158</v>
      </c>
      <c r="F24" s="28">
        <f t="shared" si="0"/>
        <v>2782</v>
      </c>
      <c r="G24" s="28">
        <f t="shared" si="0"/>
        <v>2376</v>
      </c>
      <c r="H24" s="112">
        <v>5158</v>
      </c>
      <c r="I24" s="112">
        <v>2782</v>
      </c>
      <c r="J24" s="112">
        <v>2376</v>
      </c>
      <c r="K24" s="92"/>
      <c r="L24" s="92"/>
      <c r="M24" s="92"/>
      <c r="N24" s="92"/>
      <c r="O24" s="92"/>
      <c r="P24" s="92"/>
      <c r="Q24" s="19" t="s">
        <v>52</v>
      </c>
    </row>
    <row r="25" spans="1:25" ht="18.75" customHeight="1" x14ac:dyDescent="0.5">
      <c r="A25" s="15"/>
      <c r="B25" s="15" t="s">
        <v>51</v>
      </c>
      <c r="C25" s="15"/>
      <c r="D25" s="18"/>
      <c r="E25" s="28">
        <f t="shared" si="0"/>
        <v>6162</v>
      </c>
      <c r="F25" s="28">
        <f t="shared" si="0"/>
        <v>3193</v>
      </c>
      <c r="G25" s="28">
        <f t="shared" si="0"/>
        <v>2969</v>
      </c>
      <c r="H25" s="111">
        <v>6162</v>
      </c>
      <c r="I25" s="93">
        <v>3193</v>
      </c>
      <c r="J25" s="93">
        <v>2969</v>
      </c>
      <c r="K25" s="92"/>
      <c r="L25" s="92"/>
      <c r="M25" s="92"/>
      <c r="N25" s="92"/>
      <c r="O25" s="92"/>
      <c r="P25" s="92"/>
      <c r="Q25" s="19" t="s">
        <v>50</v>
      </c>
    </row>
    <row r="26" spans="1:25" x14ac:dyDescent="0.5">
      <c r="A26" s="15"/>
      <c r="B26" s="15" t="s">
        <v>49</v>
      </c>
      <c r="C26" s="15"/>
      <c r="D26" s="18"/>
      <c r="E26" s="28">
        <f t="shared" si="0"/>
        <v>11967</v>
      </c>
      <c r="F26" s="28">
        <f t="shared" si="0"/>
        <v>5937</v>
      </c>
      <c r="G26" s="28">
        <f t="shared" si="0"/>
        <v>6030</v>
      </c>
      <c r="H26" s="111">
        <v>11967</v>
      </c>
      <c r="I26" s="93">
        <v>5937</v>
      </c>
      <c r="J26" s="93">
        <v>6030</v>
      </c>
      <c r="K26" s="92"/>
      <c r="L26" s="92"/>
      <c r="M26" s="92"/>
      <c r="N26" s="92"/>
      <c r="O26" s="92"/>
      <c r="P26" s="92"/>
      <c r="Q26" s="19" t="s">
        <v>48</v>
      </c>
    </row>
    <row r="27" spans="1:25" x14ac:dyDescent="0.5">
      <c r="A27" s="15"/>
      <c r="B27" s="15" t="s">
        <v>47</v>
      </c>
      <c r="C27" s="15"/>
      <c r="D27" s="18"/>
      <c r="E27" s="28">
        <f t="shared" si="0"/>
        <v>15904</v>
      </c>
      <c r="F27" s="28">
        <f t="shared" si="0"/>
        <v>7757</v>
      </c>
      <c r="G27" s="28">
        <f t="shared" si="0"/>
        <v>8147</v>
      </c>
      <c r="H27" s="111">
        <v>15904</v>
      </c>
      <c r="I27" s="93">
        <v>7757</v>
      </c>
      <c r="J27" s="93">
        <v>8147</v>
      </c>
      <c r="K27" s="92"/>
      <c r="L27" s="92"/>
      <c r="M27" s="92"/>
      <c r="N27" s="92"/>
      <c r="O27" s="92"/>
      <c r="P27" s="92"/>
      <c r="Q27" s="19" t="s">
        <v>46</v>
      </c>
    </row>
    <row r="28" spans="1:25" x14ac:dyDescent="0.5">
      <c r="A28" s="15"/>
      <c r="B28" s="15" t="s">
        <v>45</v>
      </c>
      <c r="C28" s="15"/>
      <c r="D28" s="18"/>
      <c r="E28" s="28">
        <f t="shared" si="0"/>
        <v>8286</v>
      </c>
      <c r="F28" s="28">
        <f t="shared" si="0"/>
        <v>4181</v>
      </c>
      <c r="G28" s="28">
        <f t="shared" si="0"/>
        <v>4105</v>
      </c>
      <c r="H28" s="111">
        <v>8286</v>
      </c>
      <c r="I28" s="93">
        <v>4181</v>
      </c>
      <c r="J28" s="93">
        <v>4105</v>
      </c>
      <c r="K28" s="92"/>
      <c r="L28" s="92"/>
      <c r="M28" s="92"/>
      <c r="N28" s="92"/>
      <c r="O28" s="92"/>
      <c r="P28" s="92"/>
      <c r="Q28" s="19" t="s">
        <v>44</v>
      </c>
    </row>
    <row r="29" spans="1:25" x14ac:dyDescent="0.5">
      <c r="A29" s="15"/>
      <c r="B29" s="15" t="s">
        <v>43</v>
      </c>
      <c r="C29" s="15"/>
      <c r="D29" s="18"/>
      <c r="E29" s="28">
        <f t="shared" si="0"/>
        <v>9605</v>
      </c>
      <c r="F29" s="28">
        <f t="shared" si="0"/>
        <v>4849</v>
      </c>
      <c r="G29" s="28">
        <f t="shared" si="0"/>
        <v>4756</v>
      </c>
      <c r="H29" s="111">
        <v>9605</v>
      </c>
      <c r="I29" s="93">
        <v>4849</v>
      </c>
      <c r="J29" s="93">
        <v>4756</v>
      </c>
      <c r="K29" s="92"/>
      <c r="L29" s="92"/>
      <c r="M29" s="92"/>
      <c r="N29" s="92"/>
      <c r="O29" s="92"/>
      <c r="P29" s="92"/>
      <c r="Q29" s="19" t="s">
        <v>42</v>
      </c>
      <c r="W29" s="21"/>
      <c r="X29" s="21"/>
      <c r="Y29" s="21"/>
    </row>
    <row r="30" spans="1:25" x14ac:dyDescent="0.5">
      <c r="A30" s="15"/>
      <c r="B30" s="15" t="s">
        <v>38</v>
      </c>
      <c r="C30" s="15"/>
      <c r="D30" s="18"/>
      <c r="E30" s="28">
        <f t="shared" si="0"/>
        <v>6068</v>
      </c>
      <c r="F30" s="28">
        <f t="shared" si="0"/>
        <v>3168</v>
      </c>
      <c r="G30" s="28">
        <f t="shared" si="0"/>
        <v>2900</v>
      </c>
      <c r="H30" s="93">
        <v>6068</v>
      </c>
      <c r="I30" s="93">
        <v>3168</v>
      </c>
      <c r="J30" s="93">
        <v>2900</v>
      </c>
      <c r="K30" s="92"/>
      <c r="L30" s="92"/>
      <c r="M30" s="92"/>
      <c r="N30" s="92"/>
      <c r="O30" s="92"/>
      <c r="P30" s="92"/>
      <c r="Q30" s="19" t="s">
        <v>37</v>
      </c>
    </row>
    <row r="32" spans="1:25" s="12" customFormat="1" x14ac:dyDescent="0.5">
      <c r="B32" s="12" t="s">
        <v>177</v>
      </c>
      <c r="C32" s="22"/>
      <c r="D32" s="12" t="s">
        <v>176</v>
      </c>
      <c r="W32" s="1"/>
      <c r="X32" s="1"/>
      <c r="Y32" s="1"/>
    </row>
    <row r="33" spans="1:25" s="21" customFormat="1" x14ac:dyDescent="0.5">
      <c r="B33" s="12" t="s">
        <v>175</v>
      </c>
      <c r="C33" s="22"/>
      <c r="D33" s="12" t="s">
        <v>174</v>
      </c>
      <c r="E33" s="12"/>
      <c r="W33" s="1"/>
      <c r="X33" s="1"/>
      <c r="Y33" s="1"/>
    </row>
    <row r="34" spans="1:25" ht="3" customHeight="1" x14ac:dyDescent="0.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W34" s="2"/>
      <c r="X34" s="2"/>
      <c r="Y34" s="2"/>
    </row>
    <row r="35" spans="1:25" s="2" customFormat="1" ht="18.75" x14ac:dyDescent="0.45">
      <c r="A35" s="181" t="s">
        <v>5</v>
      </c>
      <c r="B35" s="226"/>
      <c r="C35" s="226"/>
      <c r="D35" s="227"/>
      <c r="E35" s="110"/>
      <c r="G35" s="97"/>
      <c r="H35" s="190" t="s">
        <v>91</v>
      </c>
      <c r="I35" s="232"/>
      <c r="J35" s="232"/>
      <c r="K35" s="232"/>
      <c r="L35" s="232"/>
      <c r="M35" s="232"/>
      <c r="N35" s="233"/>
      <c r="O35" s="233"/>
      <c r="P35" s="233"/>
      <c r="Q35" s="234" t="s">
        <v>40</v>
      </c>
    </row>
    <row r="36" spans="1:25" s="2" customFormat="1" x14ac:dyDescent="0.5">
      <c r="A36" s="228"/>
      <c r="B36" s="228"/>
      <c r="C36" s="228"/>
      <c r="D36" s="229"/>
      <c r="E36" s="45"/>
      <c r="G36" s="97"/>
      <c r="H36" s="45"/>
      <c r="J36" s="44"/>
      <c r="K36" s="105"/>
      <c r="L36" s="106" t="s">
        <v>102</v>
      </c>
      <c r="M36" s="105"/>
      <c r="N36" s="68"/>
      <c r="O36" s="67"/>
      <c r="P36" s="66"/>
      <c r="Q36" s="235"/>
      <c r="W36" s="1"/>
      <c r="X36" s="1"/>
      <c r="Y36" s="1"/>
    </row>
    <row r="37" spans="1:25" s="2" customFormat="1" x14ac:dyDescent="0.5">
      <c r="A37" s="228"/>
      <c r="B37" s="228"/>
      <c r="C37" s="228"/>
      <c r="D37" s="229"/>
      <c r="E37" s="218"/>
      <c r="F37" s="219"/>
      <c r="G37" s="220"/>
      <c r="H37" s="108"/>
      <c r="I37" s="106" t="s">
        <v>103</v>
      </c>
      <c r="J37" s="107"/>
      <c r="K37" s="105"/>
      <c r="L37" s="106" t="s">
        <v>99</v>
      </c>
      <c r="M37" s="105"/>
      <c r="N37" s="189"/>
      <c r="O37" s="233"/>
      <c r="P37" s="237"/>
      <c r="Q37" s="235"/>
      <c r="W37" s="1"/>
      <c r="X37" s="1"/>
      <c r="Y37" s="1"/>
    </row>
    <row r="38" spans="1:25" s="2" customFormat="1" x14ac:dyDescent="0.5">
      <c r="A38" s="228"/>
      <c r="B38" s="228"/>
      <c r="C38" s="228"/>
      <c r="D38" s="229"/>
      <c r="E38" s="238" t="s">
        <v>173</v>
      </c>
      <c r="F38" s="191"/>
      <c r="G38" s="192"/>
      <c r="H38" s="108"/>
      <c r="I38" s="106" t="s">
        <v>100</v>
      </c>
      <c r="J38" s="107"/>
      <c r="K38" s="105"/>
      <c r="L38" s="106" t="s">
        <v>97</v>
      </c>
      <c r="M38" s="105"/>
      <c r="N38" s="218" t="s">
        <v>88</v>
      </c>
      <c r="O38" s="219"/>
      <c r="P38" s="220"/>
      <c r="Q38" s="235"/>
      <c r="W38" s="1"/>
      <c r="X38" s="1"/>
      <c r="Y38" s="1"/>
    </row>
    <row r="39" spans="1:25" s="2" customFormat="1" x14ac:dyDescent="0.5">
      <c r="A39" s="228"/>
      <c r="B39" s="228"/>
      <c r="C39" s="228"/>
      <c r="D39" s="229"/>
      <c r="E39" s="218" t="s">
        <v>4</v>
      </c>
      <c r="F39" s="219"/>
      <c r="G39" s="220"/>
      <c r="H39" s="108"/>
      <c r="I39" s="106" t="s">
        <v>98</v>
      </c>
      <c r="J39" s="107"/>
      <c r="K39" s="105"/>
      <c r="L39" s="106" t="s">
        <v>87</v>
      </c>
      <c r="M39" s="105"/>
      <c r="N39" s="218" t="s">
        <v>86</v>
      </c>
      <c r="O39" s="219"/>
      <c r="P39" s="220"/>
      <c r="Q39" s="235"/>
      <c r="W39" s="1"/>
      <c r="X39" s="1"/>
      <c r="Y39" s="1"/>
    </row>
    <row r="40" spans="1:25" s="2" customFormat="1" x14ac:dyDescent="0.5">
      <c r="A40" s="228"/>
      <c r="B40" s="228"/>
      <c r="C40" s="228"/>
      <c r="D40" s="229"/>
      <c r="E40" s="221" t="s">
        <v>41</v>
      </c>
      <c r="F40" s="222"/>
      <c r="G40" s="223"/>
      <c r="H40" s="104"/>
      <c r="I40" s="109" t="s">
        <v>95</v>
      </c>
      <c r="J40" s="102"/>
      <c r="K40" s="64"/>
      <c r="L40" s="101" t="s">
        <v>95</v>
      </c>
      <c r="M40" s="64"/>
      <c r="N40" s="221" t="s">
        <v>84</v>
      </c>
      <c r="O40" s="222"/>
      <c r="P40" s="223"/>
      <c r="Q40" s="235"/>
      <c r="W40" s="1"/>
      <c r="X40" s="1"/>
      <c r="Y40" s="1"/>
    </row>
    <row r="41" spans="1:25" ht="16.899999999999999" customHeight="1" x14ac:dyDescent="0.5">
      <c r="A41" s="228"/>
      <c r="B41" s="228"/>
      <c r="C41" s="228"/>
      <c r="D41" s="229"/>
      <c r="E41" s="98" t="s">
        <v>4</v>
      </c>
      <c r="F41" s="98" t="s">
        <v>2</v>
      </c>
      <c r="G41" s="97" t="s">
        <v>3</v>
      </c>
      <c r="H41" s="99" t="s">
        <v>4</v>
      </c>
      <c r="I41" s="99" t="s">
        <v>2</v>
      </c>
      <c r="J41" s="97" t="s">
        <v>3</v>
      </c>
      <c r="K41" s="99" t="s">
        <v>4</v>
      </c>
      <c r="L41" s="99" t="s">
        <v>2</v>
      </c>
      <c r="M41" s="97" t="s">
        <v>3</v>
      </c>
      <c r="N41" s="98" t="s">
        <v>4</v>
      </c>
      <c r="O41" s="97" t="s">
        <v>2</v>
      </c>
      <c r="P41" s="97" t="s">
        <v>3</v>
      </c>
      <c r="Q41" s="235"/>
    </row>
    <row r="42" spans="1:25" ht="16.899999999999999" customHeight="1" x14ac:dyDescent="0.5">
      <c r="A42" s="230"/>
      <c r="B42" s="230"/>
      <c r="C42" s="230"/>
      <c r="D42" s="231"/>
      <c r="E42" s="96" t="s">
        <v>41</v>
      </c>
      <c r="F42" s="96" t="s">
        <v>83</v>
      </c>
      <c r="G42" s="95" t="s">
        <v>82</v>
      </c>
      <c r="H42" s="96" t="s">
        <v>41</v>
      </c>
      <c r="I42" s="96" t="s">
        <v>83</v>
      </c>
      <c r="J42" s="95" t="s">
        <v>82</v>
      </c>
      <c r="K42" s="96" t="s">
        <v>41</v>
      </c>
      <c r="L42" s="96" t="s">
        <v>83</v>
      </c>
      <c r="M42" s="95" t="s">
        <v>82</v>
      </c>
      <c r="N42" s="96" t="s">
        <v>41</v>
      </c>
      <c r="O42" s="95" t="s">
        <v>83</v>
      </c>
      <c r="P42" s="95" t="s">
        <v>82</v>
      </c>
      <c r="Q42" s="236"/>
      <c r="W42" s="12"/>
      <c r="X42" s="12"/>
      <c r="Y42" s="12"/>
    </row>
    <row r="43" spans="1:25" x14ac:dyDescent="0.5">
      <c r="A43" s="15"/>
      <c r="B43" s="15" t="s">
        <v>36</v>
      </c>
      <c r="C43" s="15"/>
      <c r="D43" s="18"/>
      <c r="E43" s="28">
        <f t="shared" ref="E43:G56" si="1">H43+K43+N43</f>
        <v>3494</v>
      </c>
      <c r="F43" s="28">
        <f t="shared" si="1"/>
        <v>1758</v>
      </c>
      <c r="G43" s="28">
        <f t="shared" si="1"/>
        <v>1736</v>
      </c>
      <c r="H43" s="93">
        <v>3494</v>
      </c>
      <c r="I43" s="93">
        <v>1758</v>
      </c>
      <c r="J43" s="93">
        <v>1736</v>
      </c>
      <c r="K43" s="92"/>
      <c r="L43" s="92"/>
      <c r="M43" s="92"/>
      <c r="N43" s="92"/>
      <c r="O43" s="92"/>
      <c r="P43" s="92"/>
      <c r="Q43" s="19" t="s">
        <v>35</v>
      </c>
      <c r="W43" s="2"/>
      <c r="X43" s="2"/>
      <c r="Y43" s="2"/>
    </row>
    <row r="44" spans="1:25" x14ac:dyDescent="0.5">
      <c r="A44" s="15"/>
      <c r="B44" s="15" t="s">
        <v>34</v>
      </c>
      <c r="C44" s="15"/>
      <c r="D44" s="18"/>
      <c r="E44" s="28">
        <f t="shared" si="1"/>
        <v>10515</v>
      </c>
      <c r="F44" s="28">
        <f t="shared" si="1"/>
        <v>5563</v>
      </c>
      <c r="G44" s="28">
        <f t="shared" si="1"/>
        <v>4952</v>
      </c>
      <c r="H44" s="93">
        <v>10515</v>
      </c>
      <c r="I44" s="93">
        <v>5563</v>
      </c>
      <c r="J44" s="93">
        <v>4952</v>
      </c>
      <c r="K44" s="92"/>
      <c r="L44" s="92"/>
      <c r="M44" s="92"/>
      <c r="N44" s="92"/>
      <c r="O44" s="92"/>
      <c r="P44" s="92"/>
      <c r="Q44" s="19" t="s">
        <v>33</v>
      </c>
      <c r="W44" s="2"/>
      <c r="X44" s="2"/>
      <c r="Y44" s="2"/>
    </row>
    <row r="45" spans="1:25" x14ac:dyDescent="0.5">
      <c r="A45" s="15"/>
      <c r="B45" s="15" t="s">
        <v>32</v>
      </c>
      <c r="C45" s="15"/>
      <c r="D45" s="18"/>
      <c r="E45" s="28">
        <f t="shared" si="1"/>
        <v>19781</v>
      </c>
      <c r="F45" s="28">
        <f t="shared" si="1"/>
        <v>9824</v>
      </c>
      <c r="G45" s="28">
        <f t="shared" si="1"/>
        <v>9957</v>
      </c>
      <c r="H45" s="93">
        <v>19781</v>
      </c>
      <c r="I45" s="93">
        <v>9824</v>
      </c>
      <c r="J45" s="93">
        <v>9957</v>
      </c>
      <c r="K45" s="92"/>
      <c r="L45" s="92"/>
      <c r="M45" s="92"/>
      <c r="N45" s="92"/>
      <c r="O45" s="92"/>
      <c r="P45" s="92"/>
      <c r="Q45" s="17" t="s">
        <v>31</v>
      </c>
      <c r="W45" s="2"/>
      <c r="X45" s="2"/>
      <c r="Y45" s="2"/>
    </row>
    <row r="46" spans="1:25" x14ac:dyDescent="0.5">
      <c r="A46" s="15"/>
      <c r="B46" s="15" t="s">
        <v>30</v>
      </c>
      <c r="C46" s="15"/>
      <c r="D46" s="18"/>
      <c r="E46" s="28">
        <f t="shared" si="1"/>
        <v>6050</v>
      </c>
      <c r="F46" s="28">
        <f t="shared" si="1"/>
        <v>3177</v>
      </c>
      <c r="G46" s="28">
        <f t="shared" si="1"/>
        <v>2873</v>
      </c>
      <c r="H46" s="93">
        <v>6050</v>
      </c>
      <c r="I46" s="93">
        <v>3177</v>
      </c>
      <c r="J46" s="93">
        <v>2873</v>
      </c>
      <c r="K46" s="92"/>
      <c r="L46" s="92"/>
      <c r="M46" s="92"/>
      <c r="N46" s="92"/>
      <c r="O46" s="92"/>
      <c r="P46" s="92"/>
      <c r="Q46" s="17" t="s">
        <v>29</v>
      </c>
      <c r="W46" s="2"/>
      <c r="X46" s="2"/>
      <c r="Y46" s="2"/>
    </row>
    <row r="47" spans="1:25" x14ac:dyDescent="0.5">
      <c r="A47" s="15"/>
      <c r="B47" s="15" t="s">
        <v>28</v>
      </c>
      <c r="C47" s="15"/>
      <c r="D47" s="18"/>
      <c r="E47" s="28">
        <f t="shared" si="1"/>
        <v>3058</v>
      </c>
      <c r="F47" s="28">
        <f t="shared" si="1"/>
        <v>1611</v>
      </c>
      <c r="G47" s="28">
        <f t="shared" si="1"/>
        <v>1447</v>
      </c>
      <c r="H47" s="93">
        <v>3058</v>
      </c>
      <c r="I47" s="93">
        <v>1611</v>
      </c>
      <c r="J47" s="93">
        <v>1447</v>
      </c>
      <c r="K47" s="92"/>
      <c r="L47" s="92"/>
      <c r="M47" s="92"/>
      <c r="N47" s="92"/>
      <c r="O47" s="92"/>
      <c r="P47" s="92"/>
      <c r="Q47" s="17" t="s">
        <v>27</v>
      </c>
      <c r="W47" s="2"/>
      <c r="X47" s="2"/>
      <c r="Y47" s="2"/>
    </row>
    <row r="48" spans="1:25" x14ac:dyDescent="0.5">
      <c r="A48" s="15"/>
      <c r="B48" s="15" t="s">
        <v>26</v>
      </c>
      <c r="C48" s="15"/>
      <c r="D48" s="18"/>
      <c r="E48" s="28">
        <f t="shared" si="1"/>
        <v>3331</v>
      </c>
      <c r="F48" s="28">
        <f t="shared" si="1"/>
        <v>1654</v>
      </c>
      <c r="G48" s="28">
        <f t="shared" si="1"/>
        <v>1677</v>
      </c>
      <c r="H48" s="94">
        <v>3331</v>
      </c>
      <c r="I48" s="94">
        <v>1654</v>
      </c>
      <c r="J48" s="94">
        <v>1677</v>
      </c>
      <c r="K48" s="92"/>
      <c r="L48" s="92"/>
      <c r="M48" s="92"/>
      <c r="N48" s="92"/>
      <c r="O48" s="92"/>
      <c r="P48" s="92"/>
      <c r="Q48" s="17" t="s">
        <v>25</v>
      </c>
      <c r="W48" s="2"/>
      <c r="X48" s="2"/>
      <c r="Y48" s="2"/>
    </row>
    <row r="49" spans="1:17" x14ac:dyDescent="0.5">
      <c r="A49" s="15"/>
      <c r="B49" s="15" t="s">
        <v>24</v>
      </c>
      <c r="C49" s="15"/>
      <c r="D49" s="18"/>
      <c r="E49" s="28">
        <f t="shared" si="1"/>
        <v>5107</v>
      </c>
      <c r="F49" s="28">
        <f t="shared" si="1"/>
        <v>2643</v>
      </c>
      <c r="G49" s="28">
        <f t="shared" si="1"/>
        <v>2464</v>
      </c>
      <c r="H49" s="93">
        <v>5107</v>
      </c>
      <c r="I49" s="93">
        <v>2643</v>
      </c>
      <c r="J49" s="93">
        <v>2464</v>
      </c>
      <c r="K49" s="92"/>
      <c r="L49" s="92"/>
      <c r="M49" s="92"/>
      <c r="N49" s="92"/>
      <c r="O49" s="92"/>
      <c r="P49" s="92"/>
      <c r="Q49" s="17" t="s">
        <v>23</v>
      </c>
    </row>
    <row r="50" spans="1:17" x14ac:dyDescent="0.5">
      <c r="A50" s="15"/>
      <c r="B50" s="15" t="s">
        <v>22</v>
      </c>
      <c r="C50" s="15"/>
      <c r="D50" s="18"/>
      <c r="E50" s="28">
        <f t="shared" si="1"/>
        <v>2157</v>
      </c>
      <c r="F50" s="28">
        <f t="shared" si="1"/>
        <v>1167</v>
      </c>
      <c r="G50" s="28">
        <f t="shared" si="1"/>
        <v>990</v>
      </c>
      <c r="H50" s="93">
        <v>2157</v>
      </c>
      <c r="I50" s="93">
        <v>1167</v>
      </c>
      <c r="J50" s="93">
        <v>990</v>
      </c>
      <c r="K50" s="92"/>
      <c r="L50" s="92"/>
      <c r="M50" s="92"/>
      <c r="N50" s="92"/>
      <c r="O50" s="92"/>
      <c r="P50" s="92"/>
      <c r="Q50" s="17" t="s">
        <v>21</v>
      </c>
    </row>
    <row r="51" spans="1:17" x14ac:dyDescent="0.5">
      <c r="A51" s="15"/>
      <c r="B51" s="15" t="s">
        <v>20</v>
      </c>
      <c r="C51" s="15"/>
      <c r="D51" s="18"/>
      <c r="E51" s="28">
        <f t="shared" si="1"/>
        <v>2270</v>
      </c>
      <c r="F51" s="28">
        <f t="shared" si="1"/>
        <v>1193</v>
      </c>
      <c r="G51" s="28">
        <f t="shared" si="1"/>
        <v>1077</v>
      </c>
      <c r="H51" s="93">
        <v>2270</v>
      </c>
      <c r="I51" s="93">
        <v>1193</v>
      </c>
      <c r="J51" s="93">
        <v>1077</v>
      </c>
      <c r="K51" s="92"/>
      <c r="L51" s="92"/>
      <c r="M51" s="92"/>
      <c r="N51" s="92"/>
      <c r="O51" s="92"/>
      <c r="P51" s="92"/>
      <c r="Q51" s="17" t="s">
        <v>19</v>
      </c>
    </row>
    <row r="52" spans="1:17" x14ac:dyDescent="0.5">
      <c r="A52" s="15"/>
      <c r="B52" s="15" t="s">
        <v>18</v>
      </c>
      <c r="C52" s="15"/>
      <c r="D52" s="18"/>
      <c r="E52" s="28">
        <f t="shared" si="1"/>
        <v>3885</v>
      </c>
      <c r="F52" s="28">
        <f t="shared" si="1"/>
        <v>1979</v>
      </c>
      <c r="G52" s="28">
        <f t="shared" si="1"/>
        <v>1906</v>
      </c>
      <c r="H52" s="93">
        <v>3885</v>
      </c>
      <c r="I52" s="93">
        <v>1979</v>
      </c>
      <c r="J52" s="93">
        <v>1906</v>
      </c>
      <c r="K52" s="92"/>
      <c r="L52" s="92"/>
      <c r="M52" s="92"/>
      <c r="N52" s="92"/>
      <c r="O52" s="92"/>
      <c r="P52" s="92"/>
      <c r="Q52" s="17" t="s">
        <v>17</v>
      </c>
    </row>
    <row r="53" spans="1:17" x14ac:dyDescent="0.5">
      <c r="A53" s="15"/>
      <c r="B53" s="15" t="s">
        <v>16</v>
      </c>
      <c r="C53" s="15"/>
      <c r="D53" s="18"/>
      <c r="E53" s="28">
        <f t="shared" si="1"/>
        <v>3482</v>
      </c>
      <c r="F53" s="28">
        <f t="shared" si="1"/>
        <v>1752</v>
      </c>
      <c r="G53" s="28">
        <f t="shared" si="1"/>
        <v>1730</v>
      </c>
      <c r="H53" s="93">
        <v>3482</v>
      </c>
      <c r="I53" s="93">
        <v>1752</v>
      </c>
      <c r="J53" s="93">
        <v>1730</v>
      </c>
      <c r="K53" s="92"/>
      <c r="L53" s="92"/>
      <c r="M53" s="92"/>
      <c r="N53" s="92"/>
      <c r="O53" s="92"/>
      <c r="P53" s="92"/>
      <c r="Q53" s="17" t="s">
        <v>15</v>
      </c>
    </row>
    <row r="54" spans="1:17" x14ac:dyDescent="0.5">
      <c r="A54" s="15"/>
      <c r="B54" s="15" t="s">
        <v>14</v>
      </c>
      <c r="C54" s="15"/>
      <c r="D54" s="18"/>
      <c r="E54" s="28">
        <f t="shared" si="1"/>
        <v>1406</v>
      </c>
      <c r="F54" s="28">
        <f t="shared" si="1"/>
        <v>741</v>
      </c>
      <c r="G54" s="28">
        <f t="shared" si="1"/>
        <v>665</v>
      </c>
      <c r="H54" s="93">
        <v>1406</v>
      </c>
      <c r="I54" s="93">
        <v>741</v>
      </c>
      <c r="J54" s="93">
        <v>665</v>
      </c>
      <c r="K54" s="92"/>
      <c r="L54" s="92"/>
      <c r="M54" s="92"/>
      <c r="N54" s="92"/>
      <c r="O54" s="92"/>
      <c r="P54" s="92"/>
      <c r="Q54" s="17" t="s">
        <v>13</v>
      </c>
    </row>
    <row r="55" spans="1:17" x14ac:dyDescent="0.5">
      <c r="A55" s="15"/>
      <c r="B55" s="16" t="s">
        <v>12</v>
      </c>
      <c r="C55" s="15"/>
      <c r="D55" s="18"/>
      <c r="E55" s="28">
        <f t="shared" si="1"/>
        <v>2494</v>
      </c>
      <c r="F55" s="28">
        <f t="shared" si="1"/>
        <v>1263</v>
      </c>
      <c r="G55" s="28">
        <f t="shared" si="1"/>
        <v>1231</v>
      </c>
      <c r="H55" s="93">
        <v>2494</v>
      </c>
      <c r="I55" s="93">
        <v>1263</v>
      </c>
      <c r="J55" s="93">
        <v>1231</v>
      </c>
      <c r="K55" s="92"/>
      <c r="L55" s="92"/>
      <c r="M55" s="92"/>
      <c r="N55" s="92"/>
      <c r="O55" s="92"/>
      <c r="P55" s="92"/>
      <c r="Q55" s="17" t="s">
        <v>11</v>
      </c>
    </row>
    <row r="56" spans="1:17" x14ac:dyDescent="0.5">
      <c r="A56" s="15"/>
      <c r="B56" s="15" t="s">
        <v>10</v>
      </c>
      <c r="C56" s="15"/>
      <c r="D56" s="18"/>
      <c r="E56" s="28">
        <f t="shared" si="1"/>
        <v>3010</v>
      </c>
      <c r="F56" s="28">
        <f t="shared" si="1"/>
        <v>1565</v>
      </c>
      <c r="G56" s="28">
        <f t="shared" si="1"/>
        <v>1445</v>
      </c>
      <c r="H56" s="93">
        <v>3010</v>
      </c>
      <c r="I56" s="93">
        <v>1565</v>
      </c>
      <c r="J56" s="93">
        <v>1445</v>
      </c>
      <c r="K56" s="92"/>
      <c r="L56" s="92"/>
      <c r="M56" s="92"/>
      <c r="N56" s="92"/>
      <c r="O56" s="92"/>
      <c r="P56" s="92"/>
      <c r="Q56" s="17" t="s">
        <v>9</v>
      </c>
    </row>
    <row r="57" spans="1:17" ht="8.25" customHeight="1" x14ac:dyDescent="0.5">
      <c r="A57" s="26"/>
      <c r="B57" s="27"/>
      <c r="C57" s="27"/>
      <c r="D57" s="27"/>
      <c r="E57" s="89"/>
      <c r="F57" s="89"/>
      <c r="G57" s="90"/>
      <c r="H57" s="90"/>
      <c r="I57" s="90"/>
      <c r="J57" s="91"/>
      <c r="K57" s="90"/>
      <c r="L57" s="90"/>
      <c r="M57" s="90"/>
      <c r="N57" s="90"/>
      <c r="O57" s="90"/>
      <c r="P57" s="90"/>
      <c r="Q57" s="89"/>
    </row>
    <row r="58" spans="1:17" ht="8.25" customHeight="1" x14ac:dyDescent="0.5">
      <c r="A58" s="25"/>
      <c r="B58" s="29"/>
      <c r="C58" s="29"/>
      <c r="D58" s="29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1:17" ht="15" customHeight="1" x14ac:dyDescent="0.5">
      <c r="A59" s="11"/>
      <c r="B59" s="14" t="s">
        <v>81</v>
      </c>
      <c r="C59" s="11" t="s">
        <v>8</v>
      </c>
      <c r="D59" s="11"/>
      <c r="E59" s="11"/>
      <c r="F59" s="11"/>
      <c r="G59" s="11"/>
      <c r="H59" s="11"/>
      <c r="I59" s="11"/>
      <c r="J59" s="11"/>
      <c r="K59" s="13" t="s">
        <v>80</v>
      </c>
      <c r="L59" s="11" t="s">
        <v>79</v>
      </c>
      <c r="M59" s="13"/>
      <c r="N59" s="11"/>
      <c r="O59" s="11"/>
      <c r="P59" s="11"/>
      <c r="Q59" s="11"/>
    </row>
    <row r="60" spans="1:17" ht="15" customHeight="1" x14ac:dyDescent="0.5">
      <c r="A60" s="11"/>
      <c r="B60" s="14"/>
      <c r="C60" s="11" t="s">
        <v>78</v>
      </c>
      <c r="D60" s="11"/>
      <c r="E60" s="11"/>
      <c r="F60" s="11"/>
      <c r="G60" s="11"/>
      <c r="H60" s="11"/>
      <c r="I60" s="11"/>
      <c r="J60" s="11"/>
      <c r="K60" s="14"/>
      <c r="L60" s="11" t="s">
        <v>77</v>
      </c>
      <c r="M60" s="13"/>
      <c r="N60" s="11"/>
      <c r="O60" s="11"/>
      <c r="P60" s="11"/>
      <c r="Q60" s="11"/>
    </row>
    <row r="61" spans="1:17" ht="15" customHeight="1" x14ac:dyDescent="0.5">
      <c r="A61" s="11"/>
      <c r="B61" s="11"/>
      <c r="C61" s="2" t="s">
        <v>7</v>
      </c>
      <c r="D61" s="11"/>
      <c r="E61" s="11"/>
      <c r="F61" s="11"/>
      <c r="G61" s="11"/>
      <c r="H61" s="11"/>
      <c r="I61" s="11"/>
      <c r="J61" s="11"/>
      <c r="K61" s="14"/>
      <c r="L61" s="11" t="s">
        <v>76</v>
      </c>
      <c r="M61" s="13"/>
      <c r="N61" s="11"/>
      <c r="O61" s="11"/>
      <c r="P61" s="11"/>
      <c r="Q61" s="11"/>
    </row>
    <row r="62" spans="1:17" x14ac:dyDescent="0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5">
      <c r="A64" s="2"/>
      <c r="B64" s="20"/>
      <c r="C64" s="2"/>
      <c r="D64" s="2"/>
      <c r="E64" s="2"/>
      <c r="F64" s="2"/>
      <c r="G64" s="2"/>
      <c r="H64" s="2"/>
      <c r="I64" s="2"/>
      <c r="J64" s="2"/>
      <c r="K64" s="20"/>
      <c r="L64" s="2"/>
      <c r="M64" s="2"/>
      <c r="N64" s="2"/>
      <c r="O64" s="2"/>
      <c r="P64" s="2"/>
      <c r="Q64" s="2"/>
    </row>
    <row r="65" spans="2:15" x14ac:dyDescent="0.5">
      <c r="B65" s="20"/>
      <c r="C65" s="2"/>
      <c r="D65" s="2"/>
      <c r="E65" s="2"/>
      <c r="F65" s="2"/>
      <c r="G65" s="2"/>
      <c r="H65" s="2"/>
      <c r="I65" s="2"/>
      <c r="J65" s="2"/>
      <c r="K65" s="20"/>
      <c r="L65" s="2"/>
      <c r="M65" s="2"/>
      <c r="N65" s="2"/>
      <c r="O65" s="2"/>
    </row>
    <row r="66" spans="2:15" x14ac:dyDescent="0.5">
      <c r="B66" s="20"/>
      <c r="C66" s="2"/>
      <c r="D66" s="2"/>
      <c r="E66" s="2"/>
      <c r="F66" s="2"/>
      <c r="G66" s="2"/>
      <c r="H66" s="2"/>
      <c r="I66" s="2"/>
      <c r="J66" s="2"/>
      <c r="K66" s="20"/>
      <c r="L66" s="2"/>
      <c r="M66" s="2"/>
      <c r="N66" s="2"/>
    </row>
    <row r="67" spans="2:15" x14ac:dyDescent="0.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</sheetData>
  <mergeCells count="23">
    <mergeCell ref="Q4:Q11"/>
    <mergeCell ref="E6:G6"/>
    <mergeCell ref="N6:P6"/>
    <mergeCell ref="E7:G7"/>
    <mergeCell ref="N7:P7"/>
    <mergeCell ref="E8:G8"/>
    <mergeCell ref="N8:P8"/>
    <mergeCell ref="E9:G9"/>
    <mergeCell ref="Q35:Q42"/>
    <mergeCell ref="E37:G37"/>
    <mergeCell ref="N37:P37"/>
    <mergeCell ref="E38:G38"/>
    <mergeCell ref="N38:P38"/>
    <mergeCell ref="E39:G39"/>
    <mergeCell ref="N39:P39"/>
    <mergeCell ref="E40:G40"/>
    <mergeCell ref="N40:P40"/>
    <mergeCell ref="N9:P9"/>
    <mergeCell ref="A12:D12"/>
    <mergeCell ref="A35:D42"/>
    <mergeCell ref="H35:P35"/>
    <mergeCell ref="A4:D11"/>
    <mergeCell ref="H4:P4"/>
  </mergeCells>
  <pageMargins left="0.70866141732283472" right="0" top="0.55118110236220474" bottom="0.15748031496062992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Q37"/>
  <sheetViews>
    <sheetView workbookViewId="0">
      <selection activeCell="H39" sqref="H39:H52"/>
    </sheetView>
  </sheetViews>
  <sheetFormatPr defaultColWidth="8.125" defaultRowHeight="21.75" x14ac:dyDescent="0.5"/>
  <cols>
    <col min="1" max="1" width="1.5" style="1" customWidth="1"/>
    <col min="2" max="2" width="5.125" style="1" customWidth="1"/>
    <col min="3" max="3" width="2.5" style="1" customWidth="1"/>
    <col min="4" max="4" width="3" style="1" customWidth="1"/>
    <col min="5" max="7" width="9.625" style="1" customWidth="1"/>
    <col min="8" max="13" width="9.625" style="1" hidden="1" customWidth="1"/>
    <col min="14" max="16" width="9.625" style="1" customWidth="1"/>
    <col min="17" max="22" width="7.5" style="1" hidden="1" customWidth="1"/>
    <col min="23" max="23" width="1" style="1" customWidth="1"/>
    <col min="24" max="24" width="12.875" style="1" customWidth="1"/>
    <col min="25" max="25" width="2" style="1" customWidth="1"/>
    <col min="26" max="28" width="8.125" style="10"/>
    <col min="29" max="32" width="8.125" style="1"/>
    <col min="33" max="33" width="3.75" style="1" customWidth="1"/>
    <col min="34" max="42" width="8.125" style="1"/>
    <col min="43" max="43" width="8.125" style="10"/>
    <col min="44" max="16384" width="8.125" style="1"/>
  </cols>
  <sheetData>
    <row r="1" spans="1:35" s="12" customFormat="1" ht="27" customHeight="1" x14ac:dyDescent="0.5">
      <c r="B1" s="12" t="s">
        <v>170</v>
      </c>
      <c r="C1" s="72"/>
      <c r="D1" s="12" t="s">
        <v>169</v>
      </c>
    </row>
    <row r="2" spans="1:35" s="21" customFormat="1" ht="20.25" customHeight="1" x14ac:dyDescent="0.5">
      <c r="B2" s="12" t="s">
        <v>168</v>
      </c>
      <c r="C2" s="72"/>
      <c r="D2" s="12" t="s">
        <v>167</v>
      </c>
      <c r="E2" s="12"/>
    </row>
    <row r="3" spans="1:35" ht="6.75" customHeight="1" x14ac:dyDescent="0.5"/>
    <row r="4" spans="1:35" s="2" customFormat="1" ht="15" customHeight="1" x14ac:dyDescent="0.45">
      <c r="A4" s="181" t="s">
        <v>166</v>
      </c>
      <c r="B4" s="181"/>
      <c r="C4" s="181"/>
      <c r="D4" s="182"/>
      <c r="E4" s="71"/>
      <c r="F4" s="67"/>
      <c r="G4" s="70"/>
      <c r="H4" s="69"/>
      <c r="I4" s="69"/>
      <c r="J4" s="69"/>
      <c r="K4" s="69"/>
      <c r="L4" s="69"/>
      <c r="M4" s="69"/>
      <c r="N4" s="239" t="s">
        <v>165</v>
      </c>
      <c r="O4" s="187"/>
      <c r="P4" s="187"/>
      <c r="Q4" s="187"/>
      <c r="R4" s="187"/>
      <c r="S4" s="187"/>
      <c r="T4" s="187"/>
      <c r="U4" s="187"/>
      <c r="V4" s="187"/>
      <c r="W4" s="234" t="s">
        <v>164</v>
      </c>
      <c r="X4" s="226"/>
    </row>
    <row r="5" spans="1:35" s="2" customFormat="1" ht="15" customHeight="1" x14ac:dyDescent="0.45">
      <c r="A5" s="183"/>
      <c r="B5" s="183"/>
      <c r="C5" s="183"/>
      <c r="D5" s="184"/>
      <c r="E5" s="45"/>
      <c r="G5" s="44"/>
      <c r="H5" s="68"/>
      <c r="I5" s="67" t="s">
        <v>163</v>
      </c>
      <c r="J5" s="66"/>
      <c r="K5" s="68"/>
      <c r="L5" s="67" t="s">
        <v>162</v>
      </c>
      <c r="M5" s="66"/>
      <c r="N5" s="68"/>
      <c r="O5" s="67"/>
      <c r="P5" s="66"/>
      <c r="Q5" s="240" t="s">
        <v>102</v>
      </c>
      <c r="R5" s="241"/>
      <c r="S5" s="242"/>
      <c r="T5" s="68"/>
      <c r="U5" s="67"/>
      <c r="V5" s="66"/>
      <c r="W5" s="235"/>
      <c r="X5" s="228"/>
    </row>
    <row r="6" spans="1:35" s="2" customFormat="1" ht="15.75" customHeight="1" x14ac:dyDescent="0.45">
      <c r="A6" s="183"/>
      <c r="B6" s="183"/>
      <c r="C6" s="183"/>
      <c r="D6" s="184"/>
      <c r="E6" s="218" t="s">
        <v>4</v>
      </c>
      <c r="F6" s="219"/>
      <c r="G6" s="220"/>
      <c r="H6" s="218" t="s">
        <v>103</v>
      </c>
      <c r="I6" s="219"/>
      <c r="J6" s="220"/>
      <c r="K6" s="218" t="s">
        <v>103</v>
      </c>
      <c r="L6" s="219"/>
      <c r="M6" s="220"/>
      <c r="N6" s="218" t="s">
        <v>103</v>
      </c>
      <c r="O6" s="219"/>
      <c r="P6" s="220"/>
      <c r="Q6" s="218" t="s">
        <v>99</v>
      </c>
      <c r="R6" s="219"/>
      <c r="S6" s="220"/>
      <c r="T6" s="218" t="s">
        <v>101</v>
      </c>
      <c r="U6" s="219"/>
      <c r="V6" s="220"/>
      <c r="W6" s="235"/>
      <c r="X6" s="228"/>
    </row>
    <row r="7" spans="1:35" s="2" customFormat="1" ht="17.25" customHeight="1" x14ac:dyDescent="0.45">
      <c r="A7" s="183"/>
      <c r="B7" s="183"/>
      <c r="C7" s="183"/>
      <c r="D7" s="184"/>
      <c r="E7" s="218" t="s">
        <v>41</v>
      </c>
      <c r="F7" s="219"/>
      <c r="G7" s="220"/>
      <c r="H7" s="218" t="s">
        <v>100</v>
      </c>
      <c r="I7" s="219"/>
      <c r="J7" s="220"/>
      <c r="K7" s="218" t="s">
        <v>100</v>
      </c>
      <c r="L7" s="219"/>
      <c r="M7" s="220"/>
      <c r="N7" s="218" t="s">
        <v>100</v>
      </c>
      <c r="O7" s="219"/>
      <c r="P7" s="220"/>
      <c r="Q7" s="218" t="s">
        <v>97</v>
      </c>
      <c r="R7" s="219"/>
      <c r="S7" s="220"/>
      <c r="T7" s="218" t="s">
        <v>161</v>
      </c>
      <c r="U7" s="219"/>
      <c r="V7" s="220"/>
      <c r="W7" s="235"/>
      <c r="X7" s="228"/>
    </row>
    <row r="8" spans="1:35" s="2" customFormat="1" ht="16.5" customHeight="1" x14ac:dyDescent="0.45">
      <c r="A8" s="183"/>
      <c r="B8" s="183"/>
      <c r="C8" s="183"/>
      <c r="D8" s="184"/>
      <c r="E8" s="45"/>
      <c r="G8" s="44"/>
      <c r="H8" s="218" t="s">
        <v>98</v>
      </c>
      <c r="I8" s="219"/>
      <c r="J8" s="220"/>
      <c r="K8" s="218" t="s">
        <v>98</v>
      </c>
      <c r="L8" s="219"/>
      <c r="M8" s="220"/>
      <c r="N8" s="218" t="s">
        <v>98</v>
      </c>
      <c r="O8" s="219"/>
      <c r="P8" s="220"/>
      <c r="Q8" s="218" t="s">
        <v>87</v>
      </c>
      <c r="R8" s="219"/>
      <c r="S8" s="220"/>
      <c r="T8" s="218" t="s">
        <v>86</v>
      </c>
      <c r="U8" s="219"/>
      <c r="V8" s="220"/>
      <c r="W8" s="235"/>
      <c r="X8" s="228"/>
    </row>
    <row r="9" spans="1:35" s="2" customFormat="1" ht="14.25" customHeight="1" x14ac:dyDescent="0.45">
      <c r="A9" s="183"/>
      <c r="B9" s="183"/>
      <c r="C9" s="183"/>
      <c r="D9" s="184"/>
      <c r="E9" s="65"/>
      <c r="F9" s="64"/>
      <c r="G9" s="63"/>
      <c r="H9" s="221" t="s">
        <v>95</v>
      </c>
      <c r="I9" s="222"/>
      <c r="J9" s="223"/>
      <c r="K9" s="221" t="s">
        <v>95</v>
      </c>
      <c r="L9" s="222"/>
      <c r="M9" s="223"/>
      <c r="N9" s="221" t="s">
        <v>95</v>
      </c>
      <c r="O9" s="222"/>
      <c r="P9" s="223"/>
      <c r="Q9" s="221" t="s">
        <v>95</v>
      </c>
      <c r="R9" s="222"/>
      <c r="S9" s="223"/>
      <c r="T9" s="218" t="s">
        <v>84</v>
      </c>
      <c r="U9" s="219"/>
      <c r="V9" s="220"/>
      <c r="W9" s="235"/>
      <c r="X9" s="228"/>
    </row>
    <row r="10" spans="1:35" s="2" customFormat="1" ht="13.5" customHeight="1" x14ac:dyDescent="0.45">
      <c r="A10" s="183"/>
      <c r="B10" s="183"/>
      <c r="C10" s="183"/>
      <c r="D10" s="184"/>
      <c r="E10" s="61" t="s">
        <v>4</v>
      </c>
      <c r="F10" s="62" t="s">
        <v>2</v>
      </c>
      <c r="G10" s="55" t="s">
        <v>3</v>
      </c>
      <c r="H10" s="61" t="s">
        <v>4</v>
      </c>
      <c r="I10" s="61" t="s">
        <v>2</v>
      </c>
      <c r="J10" s="55" t="s">
        <v>3</v>
      </c>
      <c r="K10" s="61" t="s">
        <v>4</v>
      </c>
      <c r="L10" s="61" t="s">
        <v>2</v>
      </c>
      <c r="M10" s="55" t="s">
        <v>3</v>
      </c>
      <c r="N10" s="61" t="s">
        <v>4</v>
      </c>
      <c r="O10" s="61" t="s">
        <v>2</v>
      </c>
      <c r="P10" s="55" t="s">
        <v>3</v>
      </c>
      <c r="Q10" s="61" t="s">
        <v>4</v>
      </c>
      <c r="R10" s="61" t="s">
        <v>2</v>
      </c>
      <c r="S10" s="55" t="s">
        <v>3</v>
      </c>
      <c r="T10" s="61" t="s">
        <v>4</v>
      </c>
      <c r="U10" s="61" t="s">
        <v>2</v>
      </c>
      <c r="V10" s="61" t="s">
        <v>3</v>
      </c>
      <c r="W10" s="235"/>
      <c r="X10" s="228"/>
    </row>
    <row r="11" spans="1:35" s="2" customFormat="1" ht="13.5" customHeight="1" x14ac:dyDescent="0.45">
      <c r="A11" s="185"/>
      <c r="B11" s="185"/>
      <c r="C11" s="185"/>
      <c r="D11" s="186"/>
      <c r="E11" s="60" t="s">
        <v>41</v>
      </c>
      <c r="F11" s="59" t="s">
        <v>83</v>
      </c>
      <c r="G11" s="59" t="s">
        <v>82</v>
      </c>
      <c r="H11" s="60" t="s">
        <v>41</v>
      </c>
      <c r="I11" s="60" t="s">
        <v>83</v>
      </c>
      <c r="J11" s="59" t="s">
        <v>82</v>
      </c>
      <c r="K11" s="60" t="s">
        <v>41</v>
      </c>
      <c r="L11" s="60" t="s">
        <v>83</v>
      </c>
      <c r="M11" s="59" t="s">
        <v>82</v>
      </c>
      <c r="N11" s="60" t="s">
        <v>41</v>
      </c>
      <c r="O11" s="60" t="s">
        <v>83</v>
      </c>
      <c r="P11" s="59" t="s">
        <v>82</v>
      </c>
      <c r="Q11" s="60" t="s">
        <v>41</v>
      </c>
      <c r="R11" s="60" t="s">
        <v>83</v>
      </c>
      <c r="S11" s="59" t="s">
        <v>82</v>
      </c>
      <c r="T11" s="60" t="s">
        <v>41</v>
      </c>
      <c r="U11" s="60" t="s">
        <v>83</v>
      </c>
      <c r="V11" s="59" t="s">
        <v>82</v>
      </c>
      <c r="W11" s="236"/>
      <c r="X11" s="230"/>
    </row>
    <row r="12" spans="1:35" s="2" customFormat="1" ht="11.25" customHeight="1" x14ac:dyDescent="0.45">
      <c r="A12" s="58"/>
      <c r="B12" s="58"/>
      <c r="C12" s="58"/>
      <c r="D12" s="57"/>
      <c r="E12" s="56"/>
      <c r="F12" s="55"/>
      <c r="G12" s="55"/>
      <c r="H12" s="55"/>
      <c r="I12" s="55"/>
      <c r="J12" s="55"/>
      <c r="K12" s="55"/>
      <c r="L12" s="55"/>
      <c r="M12" s="55"/>
      <c r="N12" s="56"/>
      <c r="O12" s="56"/>
      <c r="P12" s="55"/>
      <c r="Q12" s="56"/>
      <c r="R12" s="56"/>
      <c r="S12" s="55"/>
      <c r="T12" s="56"/>
      <c r="U12" s="56"/>
      <c r="V12" s="55"/>
      <c r="W12" s="54"/>
    </row>
    <row r="13" spans="1:35" s="42" customFormat="1" ht="17.25" customHeight="1" x14ac:dyDescent="0.5">
      <c r="A13" s="191" t="s">
        <v>75</v>
      </c>
      <c r="B13" s="191"/>
      <c r="C13" s="191"/>
      <c r="D13" s="192"/>
      <c r="E13" s="52">
        <v>269052</v>
      </c>
      <c r="F13" s="52">
        <v>135278</v>
      </c>
      <c r="G13" s="52">
        <v>133774</v>
      </c>
      <c r="H13" s="52"/>
      <c r="I13" s="52"/>
      <c r="J13" s="52"/>
      <c r="K13" s="51"/>
      <c r="L13" s="51"/>
      <c r="M13" s="51"/>
      <c r="N13" s="50">
        <f>SUM(N14:N32)/2</f>
        <v>269052</v>
      </c>
      <c r="O13" s="50">
        <f>SUM(O14:O32)/2</f>
        <v>135278</v>
      </c>
      <c r="P13" s="50">
        <f>SUM(P14:P32)/2</f>
        <v>133774</v>
      </c>
      <c r="Q13" s="50"/>
      <c r="R13" s="49"/>
      <c r="S13" s="49"/>
      <c r="T13" s="50"/>
      <c r="U13" s="49"/>
      <c r="V13" s="49"/>
      <c r="W13" s="48"/>
      <c r="X13" s="47" t="s">
        <v>41</v>
      </c>
      <c r="Y13" s="47"/>
      <c r="AG13" s="1"/>
      <c r="AH13" s="1"/>
      <c r="AI13" s="2" t="s">
        <v>93</v>
      </c>
    </row>
    <row r="14" spans="1:35" s="2" customFormat="1" ht="15.75" customHeight="1" x14ac:dyDescent="0.45">
      <c r="A14" s="41" t="s">
        <v>0</v>
      </c>
      <c r="B14" s="47"/>
      <c r="C14" s="47"/>
      <c r="D14" s="46"/>
      <c r="E14" s="36">
        <v>41355</v>
      </c>
      <c r="F14" s="36">
        <v>21326</v>
      </c>
      <c r="G14" s="36">
        <v>20029</v>
      </c>
      <c r="H14" s="36"/>
      <c r="I14" s="36"/>
      <c r="J14" s="36"/>
      <c r="K14" s="36"/>
      <c r="L14" s="36"/>
      <c r="M14" s="36"/>
      <c r="N14" s="36">
        <f t="shared" ref="N14:N32" si="0">SUM(O14:P14)</f>
        <v>41355</v>
      </c>
      <c r="O14" s="36">
        <v>21326</v>
      </c>
      <c r="P14" s="36">
        <v>20029</v>
      </c>
      <c r="Q14" s="37"/>
      <c r="R14" s="36"/>
      <c r="S14" s="36"/>
      <c r="T14" s="37"/>
      <c r="U14" s="36"/>
      <c r="V14" s="36"/>
      <c r="W14" s="41" t="s">
        <v>94</v>
      </c>
      <c r="X14" s="40"/>
      <c r="Y14" s="40"/>
      <c r="AG14" s="2" t="s">
        <v>160</v>
      </c>
      <c r="AH14" s="2">
        <v>21326</v>
      </c>
      <c r="AI14" s="2">
        <v>20029</v>
      </c>
    </row>
    <row r="15" spans="1:35" s="2" customFormat="1" ht="18" customHeight="1" x14ac:dyDescent="0.45">
      <c r="B15" s="35" t="s">
        <v>159</v>
      </c>
      <c r="D15" s="44"/>
      <c r="E15" s="38">
        <f t="shared" ref="E15:G17" si="1">N15+Q15+T15</f>
        <v>4092</v>
      </c>
      <c r="F15" s="36">
        <f t="shared" si="1"/>
        <v>2066</v>
      </c>
      <c r="G15" s="36">
        <f t="shared" si="1"/>
        <v>2026</v>
      </c>
      <c r="H15" s="38"/>
      <c r="I15" s="36"/>
      <c r="J15" s="36"/>
      <c r="K15" s="38"/>
      <c r="L15" s="36"/>
      <c r="M15" s="36"/>
      <c r="N15" s="38">
        <f t="shared" si="0"/>
        <v>4092</v>
      </c>
      <c r="O15" s="36">
        <v>2066</v>
      </c>
      <c r="P15" s="36">
        <v>2026</v>
      </c>
      <c r="Q15" s="38"/>
      <c r="R15" s="43"/>
      <c r="S15" s="43"/>
      <c r="T15" s="38"/>
      <c r="U15" s="43"/>
      <c r="V15" s="43"/>
      <c r="W15" s="45"/>
      <c r="X15" s="35" t="s">
        <v>158</v>
      </c>
      <c r="AG15" s="2" t="s">
        <v>157</v>
      </c>
      <c r="AH15" s="2">
        <v>2066</v>
      </c>
      <c r="AI15" s="2">
        <v>2026</v>
      </c>
    </row>
    <row r="16" spans="1:35" s="2" customFormat="1" ht="18" customHeight="1" x14ac:dyDescent="0.45">
      <c r="B16" s="35" t="s">
        <v>156</v>
      </c>
      <c r="D16" s="44"/>
      <c r="E16" s="38">
        <f t="shared" si="1"/>
        <v>17912</v>
      </c>
      <c r="F16" s="36">
        <f t="shared" si="1"/>
        <v>9349</v>
      </c>
      <c r="G16" s="36">
        <f t="shared" si="1"/>
        <v>8563</v>
      </c>
      <c r="H16" s="38"/>
      <c r="I16" s="36"/>
      <c r="J16" s="36"/>
      <c r="K16" s="38"/>
      <c r="L16" s="36"/>
      <c r="M16" s="36"/>
      <c r="N16" s="38">
        <f t="shared" si="0"/>
        <v>17912</v>
      </c>
      <c r="O16" s="36">
        <v>9349</v>
      </c>
      <c r="P16" s="36">
        <v>8563</v>
      </c>
      <c r="Q16" s="38"/>
      <c r="R16" s="43"/>
      <c r="S16" s="43"/>
      <c r="T16" s="38"/>
      <c r="U16" s="43"/>
      <c r="V16" s="43"/>
      <c r="W16" s="45"/>
      <c r="X16" s="35" t="s">
        <v>155</v>
      </c>
      <c r="AG16" s="2" t="s">
        <v>154</v>
      </c>
      <c r="AH16" s="2">
        <v>9349</v>
      </c>
      <c r="AI16" s="2">
        <v>8563</v>
      </c>
    </row>
    <row r="17" spans="1:43" s="2" customFormat="1" ht="18" customHeight="1" x14ac:dyDescent="0.45">
      <c r="B17" s="35" t="s">
        <v>153</v>
      </c>
      <c r="D17" s="44"/>
      <c r="E17" s="38">
        <f t="shared" si="1"/>
        <v>19351</v>
      </c>
      <c r="F17" s="36">
        <f t="shared" si="1"/>
        <v>9911</v>
      </c>
      <c r="G17" s="36">
        <f t="shared" si="1"/>
        <v>9440</v>
      </c>
      <c r="H17" s="38"/>
      <c r="I17" s="36"/>
      <c r="J17" s="36"/>
      <c r="K17" s="38"/>
      <c r="L17" s="38"/>
      <c r="M17" s="38"/>
      <c r="N17" s="38">
        <f t="shared" si="0"/>
        <v>19351</v>
      </c>
      <c r="O17" s="36">
        <v>9911</v>
      </c>
      <c r="P17" s="36">
        <v>9440</v>
      </c>
      <c r="Q17" s="38"/>
      <c r="R17" s="43"/>
      <c r="S17" s="43"/>
      <c r="T17" s="38"/>
      <c r="U17" s="43"/>
      <c r="V17" s="43"/>
      <c r="X17" s="35" t="s">
        <v>152</v>
      </c>
      <c r="AG17" s="2" t="s">
        <v>151</v>
      </c>
      <c r="AH17" s="2">
        <v>9911</v>
      </c>
      <c r="AI17" s="2">
        <v>9440</v>
      </c>
    </row>
    <row r="18" spans="1:43" s="2" customFormat="1" ht="16.5" customHeight="1" x14ac:dyDescent="0.5">
      <c r="A18" s="42" t="s">
        <v>1</v>
      </c>
      <c r="D18" s="44"/>
      <c r="E18" s="38">
        <v>136283</v>
      </c>
      <c r="F18" s="36">
        <v>70988</v>
      </c>
      <c r="G18" s="36">
        <v>65295</v>
      </c>
      <c r="H18" s="38"/>
      <c r="I18" s="36"/>
      <c r="J18" s="36"/>
      <c r="K18" s="38"/>
      <c r="L18" s="36"/>
      <c r="M18" s="36"/>
      <c r="N18" s="36">
        <f t="shared" si="0"/>
        <v>136283</v>
      </c>
      <c r="O18" s="36">
        <v>70988</v>
      </c>
      <c r="P18" s="36">
        <v>65295</v>
      </c>
      <c r="Q18" s="38"/>
      <c r="R18" s="43"/>
      <c r="S18" s="43"/>
      <c r="T18" s="38"/>
      <c r="U18" s="43"/>
      <c r="V18" s="43"/>
      <c r="W18" s="41" t="s">
        <v>39</v>
      </c>
      <c r="Y18" s="40"/>
      <c r="AG18" s="1" t="s">
        <v>150</v>
      </c>
      <c r="AH18" s="1">
        <v>70988</v>
      </c>
      <c r="AI18" s="1">
        <v>65295</v>
      </c>
    </row>
    <row r="19" spans="1:43" s="2" customFormat="1" ht="17.25" customHeight="1" x14ac:dyDescent="0.45">
      <c r="B19" s="35" t="s">
        <v>149</v>
      </c>
      <c r="D19" s="44"/>
      <c r="E19" s="38">
        <f t="shared" ref="E19:G24" si="2">N19+Q19+T19</f>
        <v>21460</v>
      </c>
      <c r="F19" s="36">
        <f t="shared" si="2"/>
        <v>11014</v>
      </c>
      <c r="G19" s="36">
        <f t="shared" si="2"/>
        <v>10446</v>
      </c>
      <c r="H19" s="38"/>
      <c r="I19" s="36"/>
      <c r="J19" s="36"/>
      <c r="K19" s="38"/>
      <c r="L19" s="36"/>
      <c r="M19" s="36"/>
      <c r="N19" s="38">
        <f t="shared" si="0"/>
        <v>21460</v>
      </c>
      <c r="O19" s="36">
        <v>11014</v>
      </c>
      <c r="P19" s="36">
        <v>10446</v>
      </c>
      <c r="Q19" s="38"/>
      <c r="R19" s="43"/>
      <c r="S19" s="43"/>
      <c r="T19" s="38"/>
      <c r="U19" s="43"/>
      <c r="V19" s="43"/>
      <c r="X19" s="35" t="s">
        <v>148</v>
      </c>
      <c r="AG19" s="42" t="s">
        <v>147</v>
      </c>
      <c r="AH19" s="42">
        <v>11014</v>
      </c>
      <c r="AI19" s="2">
        <v>10446</v>
      </c>
    </row>
    <row r="20" spans="1:43" ht="17.25" customHeight="1" x14ac:dyDescent="0.5">
      <c r="B20" s="35" t="s">
        <v>146</v>
      </c>
      <c r="D20" s="39"/>
      <c r="E20" s="38">
        <f t="shared" si="2"/>
        <v>22752</v>
      </c>
      <c r="F20" s="36">
        <f t="shared" si="2"/>
        <v>11897</v>
      </c>
      <c r="G20" s="36">
        <f t="shared" si="2"/>
        <v>10855</v>
      </c>
      <c r="H20" s="38"/>
      <c r="I20" s="36"/>
      <c r="J20" s="36"/>
      <c r="K20" s="38"/>
      <c r="L20" s="36"/>
      <c r="M20" s="36"/>
      <c r="N20" s="38">
        <f t="shared" si="0"/>
        <v>22752</v>
      </c>
      <c r="O20" s="36">
        <v>11897</v>
      </c>
      <c r="P20" s="36">
        <v>10855</v>
      </c>
      <c r="Q20" s="38"/>
      <c r="R20" s="43"/>
      <c r="S20" s="43"/>
      <c r="T20" s="38"/>
      <c r="U20" s="43"/>
      <c r="V20" s="43"/>
      <c r="X20" s="35" t="s">
        <v>145</v>
      </c>
      <c r="AG20" s="2" t="s">
        <v>144</v>
      </c>
      <c r="AH20" s="2">
        <v>11897</v>
      </c>
      <c r="AI20" s="2">
        <v>10855</v>
      </c>
    </row>
    <row r="21" spans="1:43" ht="17.25" customHeight="1" x14ac:dyDescent="0.5">
      <c r="A21" s="42"/>
      <c r="B21" s="35" t="s">
        <v>143</v>
      </c>
      <c r="D21" s="39"/>
      <c r="E21" s="38">
        <f t="shared" si="2"/>
        <v>23796</v>
      </c>
      <c r="F21" s="36">
        <f t="shared" si="2"/>
        <v>12557</v>
      </c>
      <c r="G21" s="36">
        <f t="shared" si="2"/>
        <v>11239</v>
      </c>
      <c r="H21" s="38"/>
      <c r="I21" s="36"/>
      <c r="J21" s="36"/>
      <c r="K21" s="38"/>
      <c r="L21" s="36"/>
      <c r="M21" s="36"/>
      <c r="N21" s="38">
        <f t="shared" si="0"/>
        <v>23796</v>
      </c>
      <c r="O21" s="36">
        <v>12557</v>
      </c>
      <c r="P21" s="36">
        <v>11239</v>
      </c>
      <c r="Q21" s="38"/>
      <c r="R21" s="43"/>
      <c r="S21" s="43"/>
      <c r="T21" s="38"/>
      <c r="U21" s="43"/>
      <c r="V21" s="43"/>
      <c r="X21" s="35" t="s">
        <v>142</v>
      </c>
      <c r="AG21" s="2" t="s">
        <v>141</v>
      </c>
      <c r="AH21" s="2">
        <v>12557</v>
      </c>
      <c r="AI21" s="2">
        <v>11239</v>
      </c>
    </row>
    <row r="22" spans="1:43" ht="17.25" customHeight="1" x14ac:dyDescent="0.5">
      <c r="B22" s="35" t="s">
        <v>140</v>
      </c>
      <c r="D22" s="39"/>
      <c r="E22" s="38">
        <f t="shared" si="2"/>
        <v>22150</v>
      </c>
      <c r="F22" s="36">
        <f t="shared" si="2"/>
        <v>11548</v>
      </c>
      <c r="G22" s="36">
        <f t="shared" si="2"/>
        <v>10602</v>
      </c>
      <c r="H22" s="38"/>
      <c r="I22" s="36"/>
      <c r="J22" s="36"/>
      <c r="K22" s="38"/>
      <c r="L22" s="36"/>
      <c r="M22" s="36"/>
      <c r="N22" s="38">
        <f t="shared" si="0"/>
        <v>22150</v>
      </c>
      <c r="O22" s="36">
        <v>11548</v>
      </c>
      <c r="P22" s="36">
        <v>10602</v>
      </c>
      <c r="Q22" s="38"/>
      <c r="R22" s="43"/>
      <c r="S22" s="43"/>
      <c r="T22" s="38"/>
      <c r="U22" s="43"/>
      <c r="V22" s="43"/>
      <c r="X22" s="35" t="s">
        <v>139</v>
      </c>
      <c r="AG22" s="2" t="s">
        <v>138</v>
      </c>
      <c r="AH22" s="2">
        <v>11548</v>
      </c>
      <c r="AI22" s="1">
        <v>10602</v>
      </c>
    </row>
    <row r="23" spans="1:43" ht="17.25" customHeight="1" x14ac:dyDescent="0.5">
      <c r="B23" s="35" t="s">
        <v>137</v>
      </c>
      <c r="D23" s="39"/>
      <c r="E23" s="38">
        <f t="shared" si="2"/>
        <v>23065</v>
      </c>
      <c r="F23" s="36">
        <f t="shared" si="2"/>
        <v>12009</v>
      </c>
      <c r="G23" s="36">
        <f t="shared" si="2"/>
        <v>11056</v>
      </c>
      <c r="H23" s="38"/>
      <c r="I23" s="36"/>
      <c r="J23" s="36"/>
      <c r="K23" s="38"/>
      <c r="L23" s="36"/>
      <c r="M23" s="36"/>
      <c r="N23" s="38">
        <f t="shared" si="0"/>
        <v>23065</v>
      </c>
      <c r="O23" s="36">
        <v>12009</v>
      </c>
      <c r="P23" s="36">
        <v>11056</v>
      </c>
      <c r="Q23" s="38"/>
      <c r="R23" s="43"/>
      <c r="S23" s="43"/>
      <c r="T23" s="38"/>
      <c r="U23" s="43"/>
      <c r="V23" s="43"/>
      <c r="X23" s="35" t="s">
        <v>136</v>
      </c>
      <c r="AG23" s="1" t="s">
        <v>135</v>
      </c>
      <c r="AH23" s="1">
        <v>12009</v>
      </c>
      <c r="AI23" s="1">
        <v>11056</v>
      </c>
    </row>
    <row r="24" spans="1:43" ht="17.25" customHeight="1" x14ac:dyDescent="0.5">
      <c r="B24" s="35" t="s">
        <v>134</v>
      </c>
      <c r="D24" s="39"/>
      <c r="E24" s="38">
        <f t="shared" si="2"/>
        <v>23060</v>
      </c>
      <c r="F24" s="36">
        <f t="shared" si="2"/>
        <v>11963</v>
      </c>
      <c r="G24" s="36">
        <f t="shared" si="2"/>
        <v>11097</v>
      </c>
      <c r="H24" s="38"/>
      <c r="I24" s="36"/>
      <c r="J24" s="36"/>
      <c r="K24" s="38"/>
      <c r="L24" s="36"/>
      <c r="M24" s="36"/>
      <c r="N24" s="38">
        <f t="shared" si="0"/>
        <v>23060</v>
      </c>
      <c r="O24" s="36">
        <v>11963</v>
      </c>
      <c r="P24" s="36">
        <v>11097</v>
      </c>
      <c r="Q24" s="38"/>
      <c r="R24" s="43"/>
      <c r="S24" s="43"/>
      <c r="T24" s="38"/>
      <c r="U24" s="43"/>
      <c r="V24" s="43"/>
      <c r="X24" s="35" t="s">
        <v>133</v>
      </c>
      <c r="AG24" s="1" t="s">
        <v>132</v>
      </c>
      <c r="AH24" s="1">
        <v>11963</v>
      </c>
      <c r="AI24" s="1">
        <v>11097</v>
      </c>
      <c r="AN24" s="10"/>
      <c r="AQ24" s="1"/>
    </row>
    <row r="25" spans="1:43" ht="17.25" customHeight="1" x14ac:dyDescent="0.5">
      <c r="A25" s="42" t="s">
        <v>131</v>
      </c>
      <c r="B25" s="2"/>
      <c r="D25" s="39"/>
      <c r="E25" s="37">
        <v>60394</v>
      </c>
      <c r="F25" s="36">
        <v>31096</v>
      </c>
      <c r="G25" s="36">
        <v>29298</v>
      </c>
      <c r="H25" s="38"/>
      <c r="I25" s="36"/>
      <c r="J25" s="36"/>
      <c r="K25" s="37"/>
      <c r="L25" s="36"/>
      <c r="M25" s="36"/>
      <c r="N25" s="36">
        <f t="shared" si="0"/>
        <v>60394</v>
      </c>
      <c r="O25" s="36">
        <v>31096</v>
      </c>
      <c r="P25" s="36">
        <v>29298</v>
      </c>
      <c r="Q25" s="37"/>
      <c r="R25" s="36"/>
      <c r="S25" s="36"/>
      <c r="T25" s="37"/>
      <c r="U25" s="36"/>
      <c r="V25" s="36"/>
      <c r="W25" s="41" t="s">
        <v>130</v>
      </c>
      <c r="X25" s="40"/>
      <c r="Y25" s="40"/>
      <c r="AG25" s="1" t="s">
        <v>129</v>
      </c>
      <c r="AH25" s="1">
        <v>31096</v>
      </c>
      <c r="AI25" s="1">
        <v>29298</v>
      </c>
    </row>
    <row r="26" spans="1:43" ht="18.75" customHeight="1" x14ac:dyDescent="0.5">
      <c r="B26" s="35" t="s">
        <v>128</v>
      </c>
      <c r="D26" s="39"/>
      <c r="E26" s="37">
        <f t="shared" ref="E26:G28" si="3">N26+Q26+T26</f>
        <v>20550</v>
      </c>
      <c r="F26" s="36">
        <f t="shared" si="3"/>
        <v>10604</v>
      </c>
      <c r="G26" s="36">
        <f t="shared" si="3"/>
        <v>9946</v>
      </c>
      <c r="H26" s="38"/>
      <c r="I26" s="36"/>
      <c r="J26" s="36"/>
      <c r="K26" s="37"/>
      <c r="L26" s="36"/>
      <c r="M26" s="36"/>
      <c r="N26" s="38">
        <f t="shared" si="0"/>
        <v>20550</v>
      </c>
      <c r="O26" s="36">
        <v>10604</v>
      </c>
      <c r="P26" s="36">
        <v>9946</v>
      </c>
      <c r="Q26" s="37"/>
      <c r="R26" s="36"/>
      <c r="S26" s="36"/>
      <c r="T26" s="37"/>
      <c r="U26" s="36"/>
      <c r="V26" s="36"/>
      <c r="X26" s="35" t="s">
        <v>127</v>
      </c>
      <c r="AG26" s="1" t="s">
        <v>126</v>
      </c>
      <c r="AH26" s="1">
        <v>10604</v>
      </c>
      <c r="AI26" s="1">
        <v>9946</v>
      </c>
    </row>
    <row r="27" spans="1:43" ht="18.75" customHeight="1" x14ac:dyDescent="0.5">
      <c r="B27" s="35" t="s">
        <v>125</v>
      </c>
      <c r="D27" s="39"/>
      <c r="E27" s="37">
        <f t="shared" si="3"/>
        <v>20115</v>
      </c>
      <c r="F27" s="36">
        <f t="shared" si="3"/>
        <v>10502</v>
      </c>
      <c r="G27" s="36">
        <f t="shared" si="3"/>
        <v>9613</v>
      </c>
      <c r="H27" s="38"/>
      <c r="I27" s="36"/>
      <c r="J27" s="36"/>
      <c r="K27" s="37"/>
      <c r="L27" s="36"/>
      <c r="M27" s="36"/>
      <c r="N27" s="38">
        <f t="shared" si="0"/>
        <v>20115</v>
      </c>
      <c r="O27" s="36">
        <v>10502</v>
      </c>
      <c r="P27" s="36">
        <v>9613</v>
      </c>
      <c r="Q27" s="37"/>
      <c r="R27" s="36"/>
      <c r="S27" s="36"/>
      <c r="T27" s="37"/>
      <c r="U27" s="36"/>
      <c r="V27" s="36"/>
      <c r="X27" s="35" t="s">
        <v>124</v>
      </c>
      <c r="AG27" s="1" t="s">
        <v>123</v>
      </c>
      <c r="AH27" s="1">
        <v>10502</v>
      </c>
      <c r="AI27" s="1">
        <v>9613</v>
      </c>
    </row>
    <row r="28" spans="1:43" ht="18.75" customHeight="1" x14ac:dyDescent="0.5">
      <c r="B28" s="35" t="s">
        <v>122</v>
      </c>
      <c r="D28" s="39"/>
      <c r="E28" s="37">
        <f t="shared" si="3"/>
        <v>19729</v>
      </c>
      <c r="F28" s="36">
        <f t="shared" si="3"/>
        <v>9990</v>
      </c>
      <c r="G28" s="36">
        <f t="shared" si="3"/>
        <v>9739</v>
      </c>
      <c r="H28" s="38"/>
      <c r="I28" s="36"/>
      <c r="J28" s="36"/>
      <c r="K28" s="37"/>
      <c r="L28" s="36"/>
      <c r="M28" s="36"/>
      <c r="N28" s="38">
        <f t="shared" si="0"/>
        <v>19729</v>
      </c>
      <c r="O28" s="36">
        <v>9990</v>
      </c>
      <c r="P28" s="36">
        <v>9739</v>
      </c>
      <c r="Q28" s="37"/>
      <c r="R28" s="36"/>
      <c r="S28" s="36"/>
      <c r="T28" s="37"/>
      <c r="U28" s="36"/>
      <c r="V28" s="36"/>
      <c r="X28" s="35" t="s">
        <v>121</v>
      </c>
      <c r="AG28" s="1" t="s">
        <v>120</v>
      </c>
      <c r="AH28" s="1">
        <v>9990</v>
      </c>
      <c r="AI28" s="1">
        <v>9739</v>
      </c>
    </row>
    <row r="29" spans="1:43" ht="16.5" customHeight="1" x14ac:dyDescent="0.5">
      <c r="A29" s="42" t="s">
        <v>119</v>
      </c>
      <c r="B29" s="2"/>
      <c r="D29" s="39"/>
      <c r="E29" s="37">
        <v>31020</v>
      </c>
      <c r="F29" s="36">
        <v>11868</v>
      </c>
      <c r="G29" s="36">
        <v>19152</v>
      </c>
      <c r="H29" s="38"/>
      <c r="I29" s="36"/>
      <c r="J29" s="36"/>
      <c r="K29" s="37"/>
      <c r="L29" s="36"/>
      <c r="M29" s="36"/>
      <c r="N29" s="36">
        <f t="shared" si="0"/>
        <v>31020</v>
      </c>
      <c r="O29" s="36">
        <v>11868</v>
      </c>
      <c r="P29" s="36">
        <v>19152</v>
      </c>
      <c r="Q29" s="37"/>
      <c r="R29" s="36"/>
      <c r="S29" s="36"/>
      <c r="T29" s="37"/>
      <c r="U29" s="36"/>
      <c r="V29" s="36"/>
      <c r="W29" s="41" t="s">
        <v>118</v>
      </c>
      <c r="X29" s="40"/>
      <c r="Y29" s="40"/>
      <c r="AG29" s="1" t="s">
        <v>117</v>
      </c>
      <c r="AH29" s="1">
        <v>11868</v>
      </c>
      <c r="AI29" s="1">
        <v>19152</v>
      </c>
    </row>
    <row r="30" spans="1:43" ht="16.5" customHeight="1" x14ac:dyDescent="0.5">
      <c r="B30" s="35" t="s">
        <v>116</v>
      </c>
      <c r="D30" s="39"/>
      <c r="E30" s="37">
        <f t="shared" ref="E30:G33" si="4">N30+Q30+T30</f>
        <v>11106</v>
      </c>
      <c r="F30" s="36">
        <f t="shared" si="4"/>
        <v>4416</v>
      </c>
      <c r="G30" s="36">
        <f t="shared" si="4"/>
        <v>6690</v>
      </c>
      <c r="H30" s="38"/>
      <c r="I30" s="36"/>
      <c r="J30" s="36"/>
      <c r="K30" s="37"/>
      <c r="L30" s="36"/>
      <c r="M30" s="36"/>
      <c r="N30" s="38">
        <f t="shared" si="0"/>
        <v>11106</v>
      </c>
      <c r="O30" s="36">
        <v>4416</v>
      </c>
      <c r="P30" s="36">
        <v>6690</v>
      </c>
      <c r="Q30" s="37"/>
      <c r="R30" s="36"/>
      <c r="S30" s="36"/>
      <c r="T30" s="37"/>
      <c r="U30" s="36"/>
      <c r="V30" s="36"/>
      <c r="X30" s="35" t="s">
        <v>115</v>
      </c>
      <c r="AG30" s="1" t="s">
        <v>114</v>
      </c>
      <c r="AH30" s="1">
        <v>4416</v>
      </c>
      <c r="AI30" s="1">
        <v>6690</v>
      </c>
    </row>
    <row r="31" spans="1:43" ht="16.5" customHeight="1" x14ac:dyDescent="0.5">
      <c r="B31" s="35" t="s">
        <v>113</v>
      </c>
      <c r="D31" s="39"/>
      <c r="E31" s="37">
        <f t="shared" si="4"/>
        <v>10210</v>
      </c>
      <c r="F31" s="36">
        <f t="shared" si="4"/>
        <v>3931</v>
      </c>
      <c r="G31" s="36">
        <f t="shared" si="4"/>
        <v>6279</v>
      </c>
      <c r="H31" s="38"/>
      <c r="I31" s="36"/>
      <c r="J31" s="36"/>
      <c r="K31" s="37"/>
      <c r="L31" s="36"/>
      <c r="M31" s="36"/>
      <c r="N31" s="38">
        <f t="shared" si="0"/>
        <v>10210</v>
      </c>
      <c r="O31" s="36">
        <v>3931</v>
      </c>
      <c r="P31" s="36">
        <v>6279</v>
      </c>
      <c r="Q31" s="37"/>
      <c r="R31" s="36"/>
      <c r="S31" s="36"/>
      <c r="T31" s="37"/>
      <c r="U31" s="36"/>
      <c r="V31" s="36"/>
      <c r="X31" s="35" t="s">
        <v>112</v>
      </c>
      <c r="AG31" s="1" t="s">
        <v>111</v>
      </c>
      <c r="AH31" s="1">
        <v>3931</v>
      </c>
      <c r="AI31" s="1">
        <v>6279</v>
      </c>
    </row>
    <row r="32" spans="1:43" ht="16.5" customHeight="1" x14ac:dyDescent="0.5">
      <c r="B32" s="35" t="s">
        <v>110</v>
      </c>
      <c r="D32" s="39"/>
      <c r="E32" s="37">
        <f t="shared" si="4"/>
        <v>9704</v>
      </c>
      <c r="F32" s="36">
        <f t="shared" si="4"/>
        <v>3521</v>
      </c>
      <c r="G32" s="36">
        <f t="shared" si="4"/>
        <v>6183</v>
      </c>
      <c r="H32" s="38"/>
      <c r="I32" s="36"/>
      <c r="J32" s="36"/>
      <c r="K32" s="37"/>
      <c r="L32" s="36"/>
      <c r="M32" s="36"/>
      <c r="N32" s="38">
        <f t="shared" si="0"/>
        <v>9704</v>
      </c>
      <c r="O32" s="36">
        <v>3521</v>
      </c>
      <c r="P32" s="36">
        <v>6183</v>
      </c>
      <c r="Q32" s="37"/>
      <c r="R32" s="36"/>
      <c r="S32" s="36"/>
      <c r="T32" s="37"/>
      <c r="U32" s="36"/>
      <c r="V32" s="36"/>
      <c r="X32" s="35" t="s">
        <v>109</v>
      </c>
      <c r="AG32" s="10" t="s">
        <v>108</v>
      </c>
      <c r="AH32" s="10">
        <v>3521</v>
      </c>
      <c r="AI32" s="10">
        <v>6183</v>
      </c>
    </row>
    <row r="33" spans="1:24" ht="3" customHeight="1" x14ac:dyDescent="0.5">
      <c r="A33" s="32"/>
      <c r="B33" s="32"/>
      <c r="C33" s="32"/>
      <c r="D33" s="32"/>
      <c r="E33" s="34">
        <f t="shared" si="4"/>
        <v>0</v>
      </c>
      <c r="F33" s="34">
        <f t="shared" si="4"/>
        <v>0</v>
      </c>
      <c r="G33" s="33">
        <f t="shared" si="4"/>
        <v>0</v>
      </c>
      <c r="H33" s="33"/>
      <c r="I33" s="33"/>
      <c r="J33" s="33"/>
      <c r="K33" s="33"/>
      <c r="L33" s="33"/>
      <c r="M33" s="33"/>
      <c r="N33" s="34"/>
      <c r="O33" s="34"/>
      <c r="P33" s="33"/>
      <c r="Q33" s="34"/>
      <c r="R33" s="34"/>
      <c r="S33" s="33"/>
      <c r="T33" s="34"/>
      <c r="U33" s="34"/>
      <c r="V33" s="33"/>
      <c r="W33" s="32"/>
      <c r="X33" s="32"/>
    </row>
    <row r="34" spans="1:24" ht="8.25" customHeight="1" x14ac:dyDescent="0.5"/>
    <row r="35" spans="1:24" x14ac:dyDescent="0.5">
      <c r="B35" s="20" t="s">
        <v>107</v>
      </c>
      <c r="C35" s="20"/>
      <c r="N35" s="31"/>
      <c r="Q35" s="20" t="s">
        <v>106</v>
      </c>
      <c r="R35" s="20"/>
    </row>
    <row r="36" spans="1:24" x14ac:dyDescent="0.5">
      <c r="B36" s="20" t="s">
        <v>105</v>
      </c>
      <c r="C36" s="20"/>
      <c r="H36" s="31"/>
      <c r="I36" s="31"/>
      <c r="J36" s="31"/>
      <c r="Q36" s="20" t="s">
        <v>104</v>
      </c>
      <c r="R36" s="20"/>
    </row>
    <row r="37" spans="1:24" x14ac:dyDescent="0.5">
      <c r="H37" s="31"/>
      <c r="I37" s="31"/>
      <c r="J37" s="31"/>
    </row>
  </sheetData>
  <mergeCells count="27">
    <mergeCell ref="W4:X11"/>
    <mergeCell ref="Q5:S5"/>
    <mergeCell ref="E6:G6"/>
    <mergeCell ref="H6:J6"/>
    <mergeCell ref="K6:M6"/>
    <mergeCell ref="N6:P6"/>
    <mergeCell ref="Q6:S6"/>
    <mergeCell ref="T6:V6"/>
    <mergeCell ref="T9:V9"/>
    <mergeCell ref="E7:G7"/>
    <mergeCell ref="H7:J7"/>
    <mergeCell ref="K7:M7"/>
    <mergeCell ref="N7:P7"/>
    <mergeCell ref="Q7:S7"/>
    <mergeCell ref="T7:V7"/>
    <mergeCell ref="A13:D13"/>
    <mergeCell ref="H8:J8"/>
    <mergeCell ref="K8:M8"/>
    <mergeCell ref="N8:P8"/>
    <mergeCell ref="Q8:S8"/>
    <mergeCell ref="T8:V8"/>
    <mergeCell ref="H9:J9"/>
    <mergeCell ref="K9:M9"/>
    <mergeCell ref="N9:P9"/>
    <mergeCell ref="Q9:S9"/>
    <mergeCell ref="A4:D11"/>
    <mergeCell ref="N4:V4"/>
  </mergeCells>
  <pageMargins left="0.70866141732283472" right="0" top="0.74803149606299213" bottom="0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Y67"/>
  <sheetViews>
    <sheetView workbookViewId="0">
      <selection activeCell="D1" sqref="D1"/>
    </sheetView>
  </sheetViews>
  <sheetFormatPr defaultColWidth="7.25" defaultRowHeight="21.75" x14ac:dyDescent="0.5"/>
  <cols>
    <col min="1" max="1" width="1.375" style="1" customWidth="1"/>
    <col min="2" max="2" width="4.875" style="1" customWidth="1"/>
    <col min="3" max="3" width="3.25" style="1" customWidth="1"/>
    <col min="4" max="4" width="6.75" style="1" customWidth="1"/>
    <col min="5" max="5" width="7" style="1" customWidth="1"/>
    <col min="6" max="6" width="7.125" style="1" customWidth="1"/>
    <col min="7" max="7" width="6.875" style="1" customWidth="1"/>
    <col min="8" max="8" width="7" style="1" customWidth="1"/>
    <col min="9" max="9" width="6.75" style="1" customWidth="1"/>
    <col min="10" max="10" width="6.875" style="1" customWidth="1"/>
    <col min="11" max="11" width="6.125" style="1" hidden="1" customWidth="1"/>
    <col min="12" max="12" width="6.25" style="1" hidden="1" customWidth="1"/>
    <col min="13" max="14" width="6.125" style="1" hidden="1" customWidth="1"/>
    <col min="15" max="16" width="5.625" style="1" hidden="1" customWidth="1"/>
    <col min="17" max="17" width="24.875" style="1" customWidth="1"/>
    <col min="18" max="18" width="1.75" style="1" customWidth="1"/>
    <col min="19" max="20" width="3.25" style="1" customWidth="1"/>
    <col min="21" max="21" width="1.75" style="1" customWidth="1"/>
    <col min="22" max="16384" width="7.25" style="1"/>
  </cols>
  <sheetData>
    <row r="1" spans="1:25" s="12" customFormat="1" x14ac:dyDescent="0.5">
      <c r="B1" s="12" t="s">
        <v>177</v>
      </c>
      <c r="C1" s="22"/>
      <c r="D1" s="12" t="s">
        <v>179</v>
      </c>
      <c r="W1" s="1"/>
      <c r="X1" s="1"/>
      <c r="Y1" s="1"/>
    </row>
    <row r="2" spans="1:25" s="21" customFormat="1" x14ac:dyDescent="0.5">
      <c r="B2" s="12" t="s">
        <v>175</v>
      </c>
      <c r="C2" s="22"/>
      <c r="D2" s="12" t="s">
        <v>178</v>
      </c>
      <c r="E2" s="12"/>
      <c r="W2" s="1"/>
      <c r="X2" s="1"/>
      <c r="Y2" s="1"/>
    </row>
    <row r="3" spans="1:25" ht="5.25" customHeight="1" x14ac:dyDescent="0.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25" s="2" customFormat="1" x14ac:dyDescent="0.5">
      <c r="A4" s="181" t="s">
        <v>5</v>
      </c>
      <c r="B4" s="226"/>
      <c r="C4" s="226"/>
      <c r="D4" s="227"/>
      <c r="E4" s="110"/>
      <c r="G4" s="97"/>
      <c r="H4" s="190" t="s">
        <v>91</v>
      </c>
      <c r="I4" s="232"/>
      <c r="J4" s="232"/>
      <c r="K4" s="232"/>
      <c r="L4" s="232"/>
      <c r="M4" s="232"/>
      <c r="N4" s="233"/>
      <c r="O4" s="233"/>
      <c r="P4" s="233"/>
      <c r="Q4" s="234" t="s">
        <v>40</v>
      </c>
      <c r="W4" s="1"/>
      <c r="X4" s="1"/>
      <c r="Y4" s="1"/>
    </row>
    <row r="5" spans="1:25" s="2" customFormat="1" x14ac:dyDescent="0.5">
      <c r="A5" s="228"/>
      <c r="B5" s="228"/>
      <c r="C5" s="228"/>
      <c r="D5" s="229"/>
      <c r="E5" s="45"/>
      <c r="G5" s="97"/>
      <c r="H5" s="45"/>
      <c r="J5" s="44"/>
      <c r="K5" s="105"/>
      <c r="L5" s="106" t="s">
        <v>102</v>
      </c>
      <c r="M5" s="105"/>
      <c r="N5" s="68"/>
      <c r="O5" s="67"/>
      <c r="P5" s="66"/>
      <c r="Q5" s="235"/>
      <c r="W5" s="1"/>
      <c r="X5" s="1"/>
      <c r="Y5" s="1"/>
    </row>
    <row r="6" spans="1:25" s="2" customFormat="1" x14ac:dyDescent="0.5">
      <c r="A6" s="228"/>
      <c r="B6" s="228"/>
      <c r="C6" s="228"/>
      <c r="D6" s="229"/>
      <c r="E6" s="238" t="s">
        <v>173</v>
      </c>
      <c r="F6" s="191"/>
      <c r="G6" s="192"/>
      <c r="H6" s="108"/>
      <c r="I6" s="106" t="s">
        <v>103</v>
      </c>
      <c r="J6" s="107"/>
      <c r="K6" s="105"/>
      <c r="L6" s="106" t="s">
        <v>99</v>
      </c>
      <c r="M6" s="105"/>
      <c r="N6" s="189"/>
      <c r="O6" s="233"/>
      <c r="P6" s="237"/>
      <c r="Q6" s="235"/>
      <c r="W6" s="1"/>
      <c r="X6" s="1"/>
      <c r="Y6" s="1"/>
    </row>
    <row r="7" spans="1:25" s="2" customFormat="1" x14ac:dyDescent="0.5">
      <c r="A7" s="228"/>
      <c r="B7" s="228"/>
      <c r="C7" s="228"/>
      <c r="D7" s="229"/>
      <c r="E7" s="218"/>
      <c r="F7" s="219"/>
      <c r="G7" s="220"/>
      <c r="H7" s="108"/>
      <c r="I7" s="106" t="s">
        <v>100</v>
      </c>
      <c r="J7" s="107"/>
      <c r="K7" s="105"/>
      <c r="L7" s="106" t="s">
        <v>97</v>
      </c>
      <c r="M7" s="105"/>
      <c r="N7" s="218" t="s">
        <v>88</v>
      </c>
      <c r="O7" s="219"/>
      <c r="P7" s="220"/>
      <c r="Q7" s="235"/>
      <c r="W7" s="1"/>
      <c r="X7" s="1"/>
      <c r="Y7" s="1"/>
    </row>
    <row r="8" spans="1:25" s="2" customFormat="1" x14ac:dyDescent="0.5">
      <c r="A8" s="228"/>
      <c r="B8" s="228"/>
      <c r="C8" s="228"/>
      <c r="D8" s="229"/>
      <c r="E8" s="218" t="s">
        <v>4</v>
      </c>
      <c r="F8" s="219"/>
      <c r="G8" s="220"/>
      <c r="H8" s="108"/>
      <c r="I8" s="106" t="s">
        <v>98</v>
      </c>
      <c r="J8" s="107"/>
      <c r="K8" s="105"/>
      <c r="L8" s="106" t="s">
        <v>87</v>
      </c>
      <c r="M8" s="105"/>
      <c r="N8" s="218" t="s">
        <v>86</v>
      </c>
      <c r="O8" s="219"/>
      <c r="P8" s="220"/>
      <c r="Q8" s="235"/>
      <c r="W8" s="1"/>
      <c r="X8" s="1"/>
      <c r="Y8" s="1"/>
    </row>
    <row r="9" spans="1:25" s="2" customFormat="1" x14ac:dyDescent="0.5">
      <c r="A9" s="228"/>
      <c r="B9" s="228"/>
      <c r="C9" s="228"/>
      <c r="D9" s="229"/>
      <c r="E9" s="221" t="s">
        <v>41</v>
      </c>
      <c r="F9" s="222"/>
      <c r="G9" s="223"/>
      <c r="H9" s="104"/>
      <c r="I9" s="103" t="s">
        <v>95</v>
      </c>
      <c r="J9" s="102"/>
      <c r="K9" s="64"/>
      <c r="L9" s="101" t="s">
        <v>95</v>
      </c>
      <c r="M9" s="64"/>
      <c r="N9" s="221" t="s">
        <v>84</v>
      </c>
      <c r="O9" s="222"/>
      <c r="P9" s="223"/>
      <c r="Q9" s="235"/>
      <c r="W9" s="1"/>
      <c r="X9" s="1"/>
      <c r="Y9" s="1"/>
    </row>
    <row r="10" spans="1:25" x14ac:dyDescent="0.5">
      <c r="A10" s="228"/>
      <c r="B10" s="228"/>
      <c r="C10" s="228"/>
      <c r="D10" s="229"/>
      <c r="E10" s="98" t="s">
        <v>4</v>
      </c>
      <c r="F10" s="98" t="s">
        <v>2</v>
      </c>
      <c r="G10" s="97" t="s">
        <v>3</v>
      </c>
      <c r="H10" s="99" t="s">
        <v>4</v>
      </c>
      <c r="I10" s="99" t="s">
        <v>2</v>
      </c>
      <c r="J10" s="97" t="s">
        <v>3</v>
      </c>
      <c r="K10" s="99" t="s">
        <v>4</v>
      </c>
      <c r="L10" s="99" t="s">
        <v>2</v>
      </c>
      <c r="M10" s="97" t="s">
        <v>3</v>
      </c>
      <c r="N10" s="98" t="s">
        <v>4</v>
      </c>
      <c r="O10" s="97" t="s">
        <v>2</v>
      </c>
      <c r="P10" s="97" t="s">
        <v>3</v>
      </c>
      <c r="Q10" s="235"/>
    </row>
    <row r="11" spans="1:25" x14ac:dyDescent="0.5">
      <c r="A11" s="230"/>
      <c r="B11" s="230"/>
      <c r="C11" s="230"/>
      <c r="D11" s="231"/>
      <c r="E11" s="96" t="s">
        <v>41</v>
      </c>
      <c r="F11" s="96" t="s">
        <v>83</v>
      </c>
      <c r="G11" s="95" t="s">
        <v>82</v>
      </c>
      <c r="H11" s="96" t="s">
        <v>41</v>
      </c>
      <c r="I11" s="96" t="s">
        <v>83</v>
      </c>
      <c r="J11" s="95" t="s">
        <v>82</v>
      </c>
      <c r="K11" s="96" t="s">
        <v>41</v>
      </c>
      <c r="L11" s="96" t="s">
        <v>83</v>
      </c>
      <c r="M11" s="95" t="s">
        <v>82</v>
      </c>
      <c r="N11" s="96" t="s">
        <v>41</v>
      </c>
      <c r="O11" s="95" t="s">
        <v>83</v>
      </c>
      <c r="P11" s="95" t="s">
        <v>82</v>
      </c>
      <c r="Q11" s="236"/>
      <c r="W11" s="12"/>
      <c r="X11" s="12"/>
      <c r="Y11" s="12"/>
    </row>
    <row r="12" spans="1:25" ht="20.25" customHeight="1" x14ac:dyDescent="0.5">
      <c r="A12" s="224" t="s">
        <v>75</v>
      </c>
      <c r="B12" s="224"/>
      <c r="C12" s="224"/>
      <c r="D12" s="225"/>
      <c r="E12" s="30">
        <f t="shared" ref="E12:E30" si="0">H12+K12+N12</f>
        <v>269052</v>
      </c>
      <c r="F12" s="30">
        <f t="shared" ref="F12:F30" si="1">I12+L12+O12</f>
        <v>135278</v>
      </c>
      <c r="G12" s="30">
        <f t="shared" ref="G12:G30" si="2">J12+M12+P12</f>
        <v>133774</v>
      </c>
      <c r="H12" s="115">
        <v>269052</v>
      </c>
      <c r="I12" s="115">
        <v>135278</v>
      </c>
      <c r="J12" s="115">
        <v>133774</v>
      </c>
      <c r="K12" s="114"/>
      <c r="L12" s="114"/>
      <c r="M12" s="114"/>
      <c r="N12" s="114"/>
      <c r="O12" s="114"/>
      <c r="P12" s="114"/>
      <c r="Q12" s="24" t="s">
        <v>41</v>
      </c>
      <c r="T12" s="113"/>
      <c r="W12" s="21"/>
      <c r="X12" s="21"/>
      <c r="Y12" s="21"/>
    </row>
    <row r="13" spans="1:25" ht="20.25" customHeight="1" x14ac:dyDescent="0.5">
      <c r="A13" s="15"/>
      <c r="B13" s="15" t="s">
        <v>74</v>
      </c>
      <c r="C13" s="15"/>
      <c r="D13" s="18"/>
      <c r="E13" s="28">
        <f t="shared" si="0"/>
        <v>50701</v>
      </c>
      <c r="F13" s="28">
        <f t="shared" si="1"/>
        <v>24894</v>
      </c>
      <c r="G13" s="28">
        <f t="shared" si="2"/>
        <v>25807</v>
      </c>
      <c r="H13" s="94">
        <v>50701</v>
      </c>
      <c r="I13" s="94">
        <v>24894</v>
      </c>
      <c r="J13" s="94">
        <v>25807</v>
      </c>
      <c r="K13" s="92"/>
      <c r="L13" s="92"/>
      <c r="M13" s="92"/>
      <c r="N13" s="92"/>
      <c r="O13" s="92"/>
      <c r="P13" s="92"/>
      <c r="Q13" s="19" t="s">
        <v>92</v>
      </c>
    </row>
    <row r="14" spans="1:25" ht="20.25" customHeight="1" x14ac:dyDescent="0.5">
      <c r="A14" s="15"/>
      <c r="B14" s="15" t="s">
        <v>73</v>
      </c>
      <c r="C14" s="15"/>
      <c r="D14" s="18"/>
      <c r="E14" s="28">
        <f t="shared" si="0"/>
        <v>9020</v>
      </c>
      <c r="F14" s="28">
        <f t="shared" si="1"/>
        <v>4767</v>
      </c>
      <c r="G14" s="28">
        <f t="shared" si="2"/>
        <v>4253</v>
      </c>
      <c r="H14" s="94">
        <v>9020</v>
      </c>
      <c r="I14" s="94">
        <v>4767</v>
      </c>
      <c r="J14" s="94">
        <v>4253</v>
      </c>
      <c r="K14" s="92"/>
      <c r="L14" s="92"/>
      <c r="M14" s="92"/>
      <c r="N14" s="92"/>
      <c r="O14" s="92"/>
      <c r="P14" s="92"/>
      <c r="Q14" s="19" t="s">
        <v>72</v>
      </c>
      <c r="W14" s="2"/>
      <c r="X14" s="2"/>
      <c r="Y14" s="2"/>
    </row>
    <row r="15" spans="1:25" ht="18.75" customHeight="1" x14ac:dyDescent="0.5">
      <c r="A15" s="15"/>
      <c r="B15" s="15" t="s">
        <v>71</v>
      </c>
      <c r="C15" s="15"/>
      <c r="D15" s="18"/>
      <c r="E15" s="28">
        <f t="shared" si="0"/>
        <v>9205</v>
      </c>
      <c r="F15" s="28">
        <f t="shared" si="1"/>
        <v>4563</v>
      </c>
      <c r="G15" s="28">
        <f t="shared" si="2"/>
        <v>4642</v>
      </c>
      <c r="H15" s="94">
        <v>9205</v>
      </c>
      <c r="I15" s="94">
        <v>4563</v>
      </c>
      <c r="J15" s="94">
        <v>4642</v>
      </c>
      <c r="K15" s="92"/>
      <c r="L15" s="92"/>
      <c r="M15" s="92"/>
      <c r="N15" s="92"/>
      <c r="O15" s="92"/>
      <c r="P15" s="92"/>
      <c r="Q15" s="19" t="s">
        <v>70</v>
      </c>
      <c r="W15" s="2"/>
      <c r="X15" s="2"/>
      <c r="Y15" s="2"/>
    </row>
    <row r="16" spans="1:25" ht="18.75" customHeight="1" x14ac:dyDescent="0.5">
      <c r="A16" s="15"/>
      <c r="B16" s="15" t="s">
        <v>69</v>
      </c>
      <c r="C16" s="15"/>
      <c r="D16" s="18"/>
      <c r="E16" s="28">
        <f t="shared" si="0"/>
        <v>9396</v>
      </c>
      <c r="F16" s="28">
        <f t="shared" si="1"/>
        <v>4678</v>
      </c>
      <c r="G16" s="28">
        <f t="shared" si="2"/>
        <v>4718</v>
      </c>
      <c r="H16" s="94">
        <v>9396</v>
      </c>
      <c r="I16" s="94">
        <v>4678</v>
      </c>
      <c r="J16" s="94">
        <v>4718</v>
      </c>
      <c r="K16" s="92"/>
      <c r="L16" s="92"/>
      <c r="M16" s="92"/>
      <c r="N16" s="92"/>
      <c r="O16" s="92"/>
      <c r="P16" s="92"/>
      <c r="Q16" s="19" t="s">
        <v>68</v>
      </c>
      <c r="W16" s="2"/>
      <c r="X16" s="2"/>
      <c r="Y16" s="2"/>
    </row>
    <row r="17" spans="1:25" ht="18.75" customHeight="1" x14ac:dyDescent="0.5">
      <c r="A17" s="15"/>
      <c r="B17" s="15" t="s">
        <v>67</v>
      </c>
      <c r="C17" s="15"/>
      <c r="D17" s="18"/>
      <c r="E17" s="28">
        <f t="shared" si="0"/>
        <v>2793</v>
      </c>
      <c r="F17" s="28">
        <f t="shared" si="1"/>
        <v>1401</v>
      </c>
      <c r="G17" s="28">
        <f t="shared" si="2"/>
        <v>1392</v>
      </c>
      <c r="H17" s="94">
        <v>2793</v>
      </c>
      <c r="I17" s="94">
        <v>1401</v>
      </c>
      <c r="J17" s="94">
        <v>1392</v>
      </c>
      <c r="K17" s="92"/>
      <c r="L17" s="92"/>
      <c r="M17" s="92"/>
      <c r="N17" s="92"/>
      <c r="O17" s="92"/>
      <c r="P17" s="92"/>
      <c r="Q17" s="19" t="s">
        <v>66</v>
      </c>
      <c r="W17" s="2"/>
      <c r="X17" s="2"/>
      <c r="Y17" s="2"/>
    </row>
    <row r="18" spans="1:25" ht="18.75" customHeight="1" x14ac:dyDescent="0.5">
      <c r="A18" s="15"/>
      <c r="B18" s="15" t="s">
        <v>65</v>
      </c>
      <c r="C18" s="15"/>
      <c r="D18" s="18"/>
      <c r="E18" s="28">
        <f t="shared" si="0"/>
        <v>8595</v>
      </c>
      <c r="F18" s="28">
        <f t="shared" si="1"/>
        <v>4248</v>
      </c>
      <c r="G18" s="28">
        <f t="shared" si="2"/>
        <v>4347</v>
      </c>
      <c r="H18" s="94">
        <v>8595</v>
      </c>
      <c r="I18" s="94">
        <v>4248</v>
      </c>
      <c r="J18" s="94">
        <v>4347</v>
      </c>
      <c r="K18" s="92"/>
      <c r="L18" s="92"/>
      <c r="M18" s="92"/>
      <c r="N18" s="92"/>
      <c r="O18" s="92"/>
      <c r="P18" s="92"/>
      <c r="Q18" s="19" t="s">
        <v>64</v>
      </c>
      <c r="W18" s="2"/>
      <c r="X18" s="2"/>
      <c r="Y18" s="2"/>
    </row>
    <row r="19" spans="1:25" ht="18.75" customHeight="1" x14ac:dyDescent="0.5">
      <c r="A19" s="15"/>
      <c r="B19" s="15" t="s">
        <v>63</v>
      </c>
      <c r="C19" s="15"/>
      <c r="D19" s="18"/>
      <c r="E19" s="28">
        <f t="shared" si="0"/>
        <v>9734</v>
      </c>
      <c r="F19" s="28">
        <f t="shared" si="1"/>
        <v>4797</v>
      </c>
      <c r="G19" s="28">
        <f t="shared" si="2"/>
        <v>4937</v>
      </c>
      <c r="H19" s="94">
        <v>9734</v>
      </c>
      <c r="I19" s="94">
        <v>4797</v>
      </c>
      <c r="J19" s="94">
        <v>4937</v>
      </c>
      <c r="K19" s="92"/>
      <c r="L19" s="92"/>
      <c r="M19" s="92"/>
      <c r="N19" s="92"/>
      <c r="O19" s="92"/>
      <c r="P19" s="92"/>
      <c r="Q19" s="19" t="s">
        <v>62</v>
      </c>
      <c r="W19" s="2"/>
      <c r="X19" s="2"/>
      <c r="Y19" s="2"/>
    </row>
    <row r="20" spans="1:25" ht="18.75" customHeight="1" x14ac:dyDescent="0.5">
      <c r="A20" s="15"/>
      <c r="B20" s="15" t="s">
        <v>61</v>
      </c>
      <c r="C20" s="15"/>
      <c r="D20" s="18"/>
      <c r="E20" s="28">
        <f t="shared" si="0"/>
        <v>14161</v>
      </c>
      <c r="F20" s="28">
        <f t="shared" si="1"/>
        <v>6890</v>
      </c>
      <c r="G20" s="28">
        <f t="shared" si="2"/>
        <v>7271</v>
      </c>
      <c r="H20" s="94">
        <v>14161</v>
      </c>
      <c r="I20" s="94">
        <v>6890</v>
      </c>
      <c r="J20" s="94">
        <v>7271</v>
      </c>
      <c r="K20" s="92"/>
      <c r="L20" s="92"/>
      <c r="M20" s="92"/>
      <c r="N20" s="92"/>
      <c r="O20" s="92"/>
      <c r="P20" s="92"/>
      <c r="Q20" s="19" t="s">
        <v>60</v>
      </c>
    </row>
    <row r="21" spans="1:25" ht="18.75" customHeight="1" x14ac:dyDescent="0.5">
      <c r="A21" s="15"/>
      <c r="B21" s="15" t="s">
        <v>59</v>
      </c>
      <c r="C21" s="15"/>
      <c r="D21" s="18"/>
      <c r="E21" s="28">
        <f t="shared" si="0"/>
        <v>5834</v>
      </c>
      <c r="F21" s="28">
        <f t="shared" si="1"/>
        <v>3030</v>
      </c>
      <c r="G21" s="28">
        <f t="shared" si="2"/>
        <v>2804</v>
      </c>
      <c r="H21" s="94">
        <v>5834</v>
      </c>
      <c r="I21" s="94">
        <v>3030</v>
      </c>
      <c r="J21" s="94">
        <v>2804</v>
      </c>
      <c r="K21" s="92"/>
      <c r="L21" s="92"/>
      <c r="M21" s="92"/>
      <c r="N21" s="92"/>
      <c r="O21" s="92"/>
      <c r="P21" s="92"/>
      <c r="Q21" s="19" t="s">
        <v>58</v>
      </c>
    </row>
    <row r="22" spans="1:25" s="2" customFormat="1" ht="18.75" customHeight="1" x14ac:dyDescent="0.5">
      <c r="A22" s="15"/>
      <c r="B22" s="15" t="s">
        <v>57</v>
      </c>
      <c r="C22" s="15"/>
      <c r="D22" s="15"/>
      <c r="E22" s="28">
        <f t="shared" si="0"/>
        <v>11536</v>
      </c>
      <c r="F22" s="28">
        <f t="shared" si="1"/>
        <v>5793</v>
      </c>
      <c r="G22" s="28">
        <f t="shared" si="2"/>
        <v>5743</v>
      </c>
      <c r="H22" s="112">
        <v>11536</v>
      </c>
      <c r="I22" s="112">
        <v>5793</v>
      </c>
      <c r="J22" s="112">
        <v>5743</v>
      </c>
      <c r="K22" s="92"/>
      <c r="L22" s="92"/>
      <c r="M22" s="92"/>
      <c r="N22" s="92"/>
      <c r="O22" s="92"/>
      <c r="P22" s="92"/>
      <c r="Q22" s="19" t="s">
        <v>56</v>
      </c>
      <c r="W22" s="1"/>
      <c r="X22" s="1"/>
      <c r="Y22" s="1"/>
    </row>
    <row r="23" spans="1:25" s="2" customFormat="1" ht="18.75" customHeight="1" x14ac:dyDescent="0.5">
      <c r="A23" s="15"/>
      <c r="B23" s="15" t="s">
        <v>55</v>
      </c>
      <c r="C23" s="15"/>
      <c r="D23" s="15"/>
      <c r="E23" s="28">
        <f t="shared" si="0"/>
        <v>4887</v>
      </c>
      <c r="F23" s="28">
        <f t="shared" si="1"/>
        <v>2460</v>
      </c>
      <c r="G23" s="28">
        <f t="shared" si="2"/>
        <v>2427</v>
      </c>
      <c r="H23" s="112">
        <v>4887</v>
      </c>
      <c r="I23" s="112">
        <v>2460</v>
      </c>
      <c r="J23" s="112">
        <v>2427</v>
      </c>
      <c r="K23" s="92"/>
      <c r="L23" s="92"/>
      <c r="M23" s="92"/>
      <c r="N23" s="92"/>
      <c r="O23" s="92"/>
      <c r="P23" s="92"/>
      <c r="Q23" s="19" t="s">
        <v>54</v>
      </c>
      <c r="W23" s="1"/>
      <c r="X23" s="1"/>
      <c r="Y23" s="1"/>
    </row>
    <row r="24" spans="1:25" ht="18.75" customHeight="1" x14ac:dyDescent="0.5">
      <c r="A24" s="15"/>
      <c r="B24" s="15" t="s">
        <v>53</v>
      </c>
      <c r="C24" s="15"/>
      <c r="D24" s="15"/>
      <c r="E24" s="28">
        <f t="shared" si="0"/>
        <v>5158</v>
      </c>
      <c r="F24" s="28">
        <f t="shared" si="1"/>
        <v>2782</v>
      </c>
      <c r="G24" s="28">
        <f t="shared" si="2"/>
        <v>2376</v>
      </c>
      <c r="H24" s="112">
        <v>5158</v>
      </c>
      <c r="I24" s="112">
        <v>2782</v>
      </c>
      <c r="J24" s="112">
        <v>2376</v>
      </c>
      <c r="K24" s="92"/>
      <c r="L24" s="92"/>
      <c r="M24" s="92"/>
      <c r="N24" s="92"/>
      <c r="O24" s="92"/>
      <c r="P24" s="92"/>
      <c r="Q24" s="19" t="s">
        <v>52</v>
      </c>
    </row>
    <row r="25" spans="1:25" ht="18.75" customHeight="1" x14ac:dyDescent="0.5">
      <c r="A25" s="15"/>
      <c r="B25" s="15" t="s">
        <v>51</v>
      </c>
      <c r="C25" s="15"/>
      <c r="D25" s="18"/>
      <c r="E25" s="28">
        <f t="shared" si="0"/>
        <v>6162</v>
      </c>
      <c r="F25" s="28">
        <f t="shared" si="1"/>
        <v>3193</v>
      </c>
      <c r="G25" s="28">
        <f t="shared" si="2"/>
        <v>2969</v>
      </c>
      <c r="H25" s="111">
        <v>6162</v>
      </c>
      <c r="I25" s="93">
        <v>3193</v>
      </c>
      <c r="J25" s="93">
        <v>2969</v>
      </c>
      <c r="K25" s="92"/>
      <c r="L25" s="92"/>
      <c r="M25" s="92"/>
      <c r="N25" s="92"/>
      <c r="O25" s="92"/>
      <c r="P25" s="92"/>
      <c r="Q25" s="19" t="s">
        <v>50</v>
      </c>
    </row>
    <row r="26" spans="1:25" x14ac:dyDescent="0.5">
      <c r="A26" s="15"/>
      <c r="B26" s="15" t="s">
        <v>49</v>
      </c>
      <c r="C26" s="15"/>
      <c r="D26" s="18"/>
      <c r="E26" s="28">
        <f t="shared" si="0"/>
        <v>11967</v>
      </c>
      <c r="F26" s="28">
        <f t="shared" si="1"/>
        <v>5937</v>
      </c>
      <c r="G26" s="28">
        <f t="shared" si="2"/>
        <v>6030</v>
      </c>
      <c r="H26" s="111">
        <v>11967</v>
      </c>
      <c r="I26" s="93">
        <v>5937</v>
      </c>
      <c r="J26" s="93">
        <v>6030</v>
      </c>
      <c r="K26" s="92"/>
      <c r="L26" s="92"/>
      <c r="M26" s="92"/>
      <c r="N26" s="92"/>
      <c r="O26" s="92"/>
      <c r="P26" s="92"/>
      <c r="Q26" s="19" t="s">
        <v>48</v>
      </c>
    </row>
    <row r="27" spans="1:25" x14ac:dyDescent="0.5">
      <c r="A27" s="15"/>
      <c r="B27" s="15" t="s">
        <v>47</v>
      </c>
      <c r="C27" s="15"/>
      <c r="D27" s="18"/>
      <c r="E27" s="28">
        <f t="shared" si="0"/>
        <v>15904</v>
      </c>
      <c r="F27" s="28">
        <f t="shared" si="1"/>
        <v>7757</v>
      </c>
      <c r="G27" s="28">
        <f t="shared" si="2"/>
        <v>8147</v>
      </c>
      <c r="H27" s="111">
        <v>15904</v>
      </c>
      <c r="I27" s="93">
        <v>7757</v>
      </c>
      <c r="J27" s="93">
        <v>8147</v>
      </c>
      <c r="K27" s="92"/>
      <c r="L27" s="92"/>
      <c r="M27" s="92"/>
      <c r="N27" s="92"/>
      <c r="O27" s="92"/>
      <c r="P27" s="92"/>
      <c r="Q27" s="19" t="s">
        <v>46</v>
      </c>
    </row>
    <row r="28" spans="1:25" x14ac:dyDescent="0.5">
      <c r="A28" s="15"/>
      <c r="B28" s="15" t="s">
        <v>45</v>
      </c>
      <c r="C28" s="15"/>
      <c r="D28" s="18"/>
      <c r="E28" s="28">
        <f t="shared" si="0"/>
        <v>8286</v>
      </c>
      <c r="F28" s="28">
        <f t="shared" si="1"/>
        <v>4181</v>
      </c>
      <c r="G28" s="28">
        <f t="shared" si="2"/>
        <v>4105</v>
      </c>
      <c r="H28" s="111">
        <v>8286</v>
      </c>
      <c r="I28" s="93">
        <v>4181</v>
      </c>
      <c r="J28" s="93">
        <v>4105</v>
      </c>
      <c r="K28" s="92"/>
      <c r="L28" s="92"/>
      <c r="M28" s="92"/>
      <c r="N28" s="92"/>
      <c r="O28" s="92"/>
      <c r="P28" s="92"/>
      <c r="Q28" s="19" t="s">
        <v>44</v>
      </c>
    </row>
    <row r="29" spans="1:25" x14ac:dyDescent="0.5">
      <c r="A29" s="15"/>
      <c r="B29" s="15" t="s">
        <v>43</v>
      </c>
      <c r="C29" s="15"/>
      <c r="D29" s="18"/>
      <c r="E29" s="28">
        <f t="shared" si="0"/>
        <v>9605</v>
      </c>
      <c r="F29" s="28">
        <f t="shared" si="1"/>
        <v>4849</v>
      </c>
      <c r="G29" s="28">
        <f t="shared" si="2"/>
        <v>4756</v>
      </c>
      <c r="H29" s="111">
        <v>9605</v>
      </c>
      <c r="I29" s="93">
        <v>4849</v>
      </c>
      <c r="J29" s="93">
        <v>4756</v>
      </c>
      <c r="K29" s="92"/>
      <c r="L29" s="92"/>
      <c r="M29" s="92"/>
      <c r="N29" s="92"/>
      <c r="O29" s="92"/>
      <c r="P29" s="92"/>
      <c r="Q29" s="19" t="s">
        <v>42</v>
      </c>
      <c r="W29" s="21"/>
      <c r="X29" s="21"/>
      <c r="Y29" s="21"/>
    </row>
    <row r="30" spans="1:25" x14ac:dyDescent="0.5">
      <c r="A30" s="15"/>
      <c r="B30" s="15" t="s">
        <v>38</v>
      </c>
      <c r="C30" s="15"/>
      <c r="D30" s="18"/>
      <c r="E30" s="28">
        <f t="shared" si="0"/>
        <v>6068</v>
      </c>
      <c r="F30" s="28">
        <f t="shared" si="1"/>
        <v>3168</v>
      </c>
      <c r="G30" s="28">
        <f t="shared" si="2"/>
        <v>2900</v>
      </c>
      <c r="H30" s="93">
        <v>6068</v>
      </c>
      <c r="I30" s="93">
        <v>3168</v>
      </c>
      <c r="J30" s="93">
        <v>2900</v>
      </c>
      <c r="K30" s="92"/>
      <c r="L30" s="92"/>
      <c r="M30" s="92"/>
      <c r="N30" s="92"/>
      <c r="O30" s="92"/>
      <c r="P30" s="92"/>
      <c r="Q30" s="19" t="s">
        <v>37</v>
      </c>
    </row>
    <row r="32" spans="1:25" s="12" customFormat="1" x14ac:dyDescent="0.5">
      <c r="B32" s="12" t="s">
        <v>177</v>
      </c>
      <c r="C32" s="22"/>
      <c r="D32" s="12" t="s">
        <v>176</v>
      </c>
      <c r="W32" s="1"/>
      <c r="X32" s="1"/>
      <c r="Y32" s="1"/>
    </row>
    <row r="33" spans="1:25" s="21" customFormat="1" x14ac:dyDescent="0.5">
      <c r="B33" s="12" t="s">
        <v>175</v>
      </c>
      <c r="C33" s="22"/>
      <c r="D33" s="12" t="s">
        <v>174</v>
      </c>
      <c r="E33" s="12"/>
      <c r="W33" s="1"/>
      <c r="X33" s="1"/>
      <c r="Y33" s="1"/>
    </row>
    <row r="34" spans="1:25" ht="3" customHeight="1" x14ac:dyDescent="0.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W34" s="2"/>
      <c r="X34" s="2"/>
      <c r="Y34" s="2"/>
    </row>
    <row r="35" spans="1:25" s="2" customFormat="1" ht="18.75" x14ac:dyDescent="0.45">
      <c r="A35" s="181" t="s">
        <v>5</v>
      </c>
      <c r="B35" s="226"/>
      <c r="C35" s="226"/>
      <c r="D35" s="227"/>
      <c r="E35" s="110"/>
      <c r="G35" s="97"/>
      <c r="H35" s="190" t="s">
        <v>91</v>
      </c>
      <c r="I35" s="232"/>
      <c r="J35" s="232"/>
      <c r="K35" s="232"/>
      <c r="L35" s="232"/>
      <c r="M35" s="232"/>
      <c r="N35" s="233"/>
      <c r="O35" s="233"/>
      <c r="P35" s="233"/>
      <c r="Q35" s="234" t="s">
        <v>40</v>
      </c>
    </row>
    <row r="36" spans="1:25" s="2" customFormat="1" x14ac:dyDescent="0.5">
      <c r="A36" s="228"/>
      <c r="B36" s="228"/>
      <c r="C36" s="228"/>
      <c r="D36" s="229"/>
      <c r="E36" s="45"/>
      <c r="G36" s="97"/>
      <c r="H36" s="45"/>
      <c r="J36" s="44"/>
      <c r="K36" s="105"/>
      <c r="L36" s="106" t="s">
        <v>102</v>
      </c>
      <c r="M36" s="105"/>
      <c r="N36" s="68"/>
      <c r="O36" s="67"/>
      <c r="P36" s="66"/>
      <c r="Q36" s="235"/>
      <c r="W36" s="1"/>
      <c r="X36" s="1"/>
      <c r="Y36" s="1"/>
    </row>
    <row r="37" spans="1:25" s="2" customFormat="1" x14ac:dyDescent="0.5">
      <c r="A37" s="228"/>
      <c r="B37" s="228"/>
      <c r="C37" s="228"/>
      <c r="D37" s="229"/>
      <c r="E37" s="218"/>
      <c r="F37" s="219"/>
      <c r="G37" s="220"/>
      <c r="H37" s="108"/>
      <c r="I37" s="106" t="s">
        <v>103</v>
      </c>
      <c r="J37" s="107"/>
      <c r="K37" s="105"/>
      <c r="L37" s="106" t="s">
        <v>99</v>
      </c>
      <c r="M37" s="105"/>
      <c r="N37" s="189"/>
      <c r="O37" s="233"/>
      <c r="P37" s="237"/>
      <c r="Q37" s="235"/>
      <c r="W37" s="1"/>
      <c r="X37" s="1"/>
      <c r="Y37" s="1"/>
    </row>
    <row r="38" spans="1:25" s="2" customFormat="1" x14ac:dyDescent="0.5">
      <c r="A38" s="228"/>
      <c r="B38" s="228"/>
      <c r="C38" s="228"/>
      <c r="D38" s="229"/>
      <c r="E38" s="238" t="s">
        <v>173</v>
      </c>
      <c r="F38" s="191"/>
      <c r="G38" s="192"/>
      <c r="H38" s="108"/>
      <c r="I38" s="106" t="s">
        <v>100</v>
      </c>
      <c r="J38" s="107"/>
      <c r="K38" s="105"/>
      <c r="L38" s="106" t="s">
        <v>97</v>
      </c>
      <c r="M38" s="105"/>
      <c r="N38" s="218" t="s">
        <v>88</v>
      </c>
      <c r="O38" s="219"/>
      <c r="P38" s="220"/>
      <c r="Q38" s="235"/>
      <c r="W38" s="1"/>
      <c r="X38" s="1"/>
      <c r="Y38" s="1"/>
    </row>
    <row r="39" spans="1:25" s="2" customFormat="1" x14ac:dyDescent="0.5">
      <c r="A39" s="228"/>
      <c r="B39" s="228"/>
      <c r="C39" s="228"/>
      <c r="D39" s="229"/>
      <c r="E39" s="218" t="s">
        <v>4</v>
      </c>
      <c r="F39" s="219"/>
      <c r="G39" s="220"/>
      <c r="H39" s="108"/>
      <c r="I39" s="106" t="s">
        <v>98</v>
      </c>
      <c r="J39" s="107"/>
      <c r="K39" s="105"/>
      <c r="L39" s="106" t="s">
        <v>87</v>
      </c>
      <c r="M39" s="105"/>
      <c r="N39" s="218" t="s">
        <v>86</v>
      </c>
      <c r="O39" s="219"/>
      <c r="P39" s="220"/>
      <c r="Q39" s="235"/>
      <c r="W39" s="1"/>
      <c r="X39" s="1"/>
      <c r="Y39" s="1"/>
    </row>
    <row r="40" spans="1:25" s="2" customFormat="1" x14ac:dyDescent="0.5">
      <c r="A40" s="228"/>
      <c r="B40" s="228"/>
      <c r="C40" s="228"/>
      <c r="D40" s="229"/>
      <c r="E40" s="221" t="s">
        <v>41</v>
      </c>
      <c r="F40" s="222"/>
      <c r="G40" s="223"/>
      <c r="H40" s="104"/>
      <c r="I40" s="103" t="s">
        <v>95</v>
      </c>
      <c r="J40" s="102"/>
      <c r="K40" s="64"/>
      <c r="L40" s="101" t="s">
        <v>95</v>
      </c>
      <c r="M40" s="64"/>
      <c r="N40" s="221" t="s">
        <v>84</v>
      </c>
      <c r="O40" s="222"/>
      <c r="P40" s="223"/>
      <c r="Q40" s="235"/>
      <c r="W40" s="1"/>
      <c r="X40" s="1"/>
      <c r="Y40" s="1"/>
    </row>
    <row r="41" spans="1:25" ht="16.899999999999999" customHeight="1" x14ac:dyDescent="0.5">
      <c r="A41" s="228"/>
      <c r="B41" s="228"/>
      <c r="C41" s="228"/>
      <c r="D41" s="229"/>
      <c r="E41" s="98" t="s">
        <v>4</v>
      </c>
      <c r="F41" s="98" t="s">
        <v>2</v>
      </c>
      <c r="G41" s="97" t="s">
        <v>3</v>
      </c>
      <c r="H41" s="99" t="s">
        <v>4</v>
      </c>
      <c r="I41" s="99" t="s">
        <v>2</v>
      </c>
      <c r="J41" s="97" t="s">
        <v>3</v>
      </c>
      <c r="K41" s="99" t="s">
        <v>4</v>
      </c>
      <c r="L41" s="99" t="s">
        <v>2</v>
      </c>
      <c r="M41" s="97" t="s">
        <v>3</v>
      </c>
      <c r="N41" s="98" t="s">
        <v>4</v>
      </c>
      <c r="O41" s="97" t="s">
        <v>2</v>
      </c>
      <c r="P41" s="97" t="s">
        <v>3</v>
      </c>
      <c r="Q41" s="235"/>
    </row>
    <row r="42" spans="1:25" ht="16.899999999999999" customHeight="1" x14ac:dyDescent="0.5">
      <c r="A42" s="230"/>
      <c r="B42" s="230"/>
      <c r="C42" s="230"/>
      <c r="D42" s="231"/>
      <c r="E42" s="96" t="s">
        <v>41</v>
      </c>
      <c r="F42" s="96" t="s">
        <v>83</v>
      </c>
      <c r="G42" s="95" t="s">
        <v>82</v>
      </c>
      <c r="H42" s="96" t="s">
        <v>41</v>
      </c>
      <c r="I42" s="96" t="s">
        <v>83</v>
      </c>
      <c r="J42" s="95" t="s">
        <v>82</v>
      </c>
      <c r="K42" s="96" t="s">
        <v>41</v>
      </c>
      <c r="L42" s="96" t="s">
        <v>83</v>
      </c>
      <c r="M42" s="95" t="s">
        <v>82</v>
      </c>
      <c r="N42" s="96" t="s">
        <v>41</v>
      </c>
      <c r="O42" s="95" t="s">
        <v>83</v>
      </c>
      <c r="P42" s="95" t="s">
        <v>82</v>
      </c>
      <c r="Q42" s="236"/>
      <c r="W42" s="12"/>
      <c r="X42" s="12"/>
      <c r="Y42" s="12"/>
    </row>
    <row r="43" spans="1:25" x14ac:dyDescent="0.5">
      <c r="A43" s="15"/>
      <c r="B43" s="15" t="s">
        <v>36</v>
      </c>
      <c r="C43" s="15"/>
      <c r="D43" s="18"/>
      <c r="E43" s="28">
        <f t="shared" ref="E43:E56" si="3">H43+K43+N43</f>
        <v>3494</v>
      </c>
      <c r="F43" s="28">
        <f t="shared" ref="F43:F56" si="4">I43+L43+O43</f>
        <v>1758</v>
      </c>
      <c r="G43" s="28">
        <f t="shared" ref="G43:G56" si="5">J43+M43+P43</f>
        <v>1736</v>
      </c>
      <c r="H43" s="93">
        <v>3494</v>
      </c>
      <c r="I43" s="93">
        <v>1758</v>
      </c>
      <c r="J43" s="93">
        <v>1736</v>
      </c>
      <c r="K43" s="92"/>
      <c r="L43" s="92"/>
      <c r="M43" s="92"/>
      <c r="N43" s="92"/>
      <c r="O43" s="92"/>
      <c r="P43" s="92"/>
      <c r="Q43" s="19" t="s">
        <v>35</v>
      </c>
      <c r="W43" s="2"/>
      <c r="X43" s="2"/>
      <c r="Y43" s="2"/>
    </row>
    <row r="44" spans="1:25" x14ac:dyDescent="0.5">
      <c r="A44" s="15"/>
      <c r="B44" s="15" t="s">
        <v>34</v>
      </c>
      <c r="C44" s="15"/>
      <c r="D44" s="18"/>
      <c r="E44" s="28">
        <f t="shared" si="3"/>
        <v>10515</v>
      </c>
      <c r="F44" s="28">
        <f t="shared" si="4"/>
        <v>5563</v>
      </c>
      <c r="G44" s="28">
        <f t="shared" si="5"/>
        <v>4952</v>
      </c>
      <c r="H44" s="93">
        <v>10515</v>
      </c>
      <c r="I44" s="93">
        <v>5563</v>
      </c>
      <c r="J44" s="93">
        <v>4952</v>
      </c>
      <c r="K44" s="92"/>
      <c r="L44" s="92"/>
      <c r="M44" s="92"/>
      <c r="N44" s="92"/>
      <c r="O44" s="92"/>
      <c r="P44" s="92"/>
      <c r="Q44" s="19" t="s">
        <v>33</v>
      </c>
      <c r="W44" s="2"/>
      <c r="X44" s="2"/>
      <c r="Y44" s="2"/>
    </row>
    <row r="45" spans="1:25" x14ac:dyDescent="0.5">
      <c r="A45" s="15"/>
      <c r="B45" s="15" t="s">
        <v>32</v>
      </c>
      <c r="C45" s="15"/>
      <c r="D45" s="18"/>
      <c r="E45" s="28">
        <f t="shared" si="3"/>
        <v>19781</v>
      </c>
      <c r="F45" s="28">
        <f t="shared" si="4"/>
        <v>9824</v>
      </c>
      <c r="G45" s="28">
        <f t="shared" si="5"/>
        <v>9957</v>
      </c>
      <c r="H45" s="93">
        <v>19781</v>
      </c>
      <c r="I45" s="93">
        <v>9824</v>
      </c>
      <c r="J45" s="93">
        <v>9957</v>
      </c>
      <c r="K45" s="92"/>
      <c r="L45" s="92"/>
      <c r="M45" s="92"/>
      <c r="N45" s="92"/>
      <c r="O45" s="92"/>
      <c r="P45" s="92"/>
      <c r="Q45" s="17" t="s">
        <v>31</v>
      </c>
      <c r="W45" s="2"/>
      <c r="X45" s="2"/>
      <c r="Y45" s="2"/>
    </row>
    <row r="46" spans="1:25" x14ac:dyDescent="0.5">
      <c r="A46" s="15"/>
      <c r="B46" s="15" t="s">
        <v>30</v>
      </c>
      <c r="C46" s="15"/>
      <c r="D46" s="18"/>
      <c r="E46" s="28">
        <f t="shared" si="3"/>
        <v>6050</v>
      </c>
      <c r="F46" s="28">
        <f t="shared" si="4"/>
        <v>3177</v>
      </c>
      <c r="G46" s="28">
        <f t="shared" si="5"/>
        <v>2873</v>
      </c>
      <c r="H46" s="93">
        <v>6050</v>
      </c>
      <c r="I46" s="93">
        <v>3177</v>
      </c>
      <c r="J46" s="93">
        <v>2873</v>
      </c>
      <c r="K46" s="92"/>
      <c r="L46" s="92"/>
      <c r="M46" s="92"/>
      <c r="N46" s="92"/>
      <c r="O46" s="92"/>
      <c r="P46" s="92"/>
      <c r="Q46" s="17" t="s">
        <v>29</v>
      </c>
      <c r="W46" s="2"/>
      <c r="X46" s="2"/>
      <c r="Y46" s="2"/>
    </row>
    <row r="47" spans="1:25" x14ac:dyDescent="0.5">
      <c r="A47" s="15"/>
      <c r="B47" s="15" t="s">
        <v>28</v>
      </c>
      <c r="C47" s="15"/>
      <c r="D47" s="18"/>
      <c r="E47" s="28">
        <f t="shared" si="3"/>
        <v>3058</v>
      </c>
      <c r="F47" s="28">
        <f t="shared" si="4"/>
        <v>1611</v>
      </c>
      <c r="G47" s="28">
        <f t="shared" si="5"/>
        <v>1447</v>
      </c>
      <c r="H47" s="93">
        <v>3058</v>
      </c>
      <c r="I47" s="93">
        <v>1611</v>
      </c>
      <c r="J47" s="93">
        <v>1447</v>
      </c>
      <c r="K47" s="92"/>
      <c r="L47" s="92"/>
      <c r="M47" s="92"/>
      <c r="N47" s="92"/>
      <c r="O47" s="92"/>
      <c r="P47" s="92"/>
      <c r="Q47" s="17" t="s">
        <v>27</v>
      </c>
      <c r="W47" s="2"/>
      <c r="X47" s="2"/>
      <c r="Y47" s="2"/>
    </row>
    <row r="48" spans="1:25" x14ac:dyDescent="0.5">
      <c r="A48" s="15"/>
      <c r="B48" s="15" t="s">
        <v>26</v>
      </c>
      <c r="C48" s="15"/>
      <c r="D48" s="18"/>
      <c r="E48" s="28">
        <f t="shared" si="3"/>
        <v>3331</v>
      </c>
      <c r="F48" s="28">
        <f t="shared" si="4"/>
        <v>1654</v>
      </c>
      <c r="G48" s="28">
        <f t="shared" si="5"/>
        <v>1677</v>
      </c>
      <c r="H48" s="94">
        <v>3331</v>
      </c>
      <c r="I48" s="94">
        <v>1654</v>
      </c>
      <c r="J48" s="94">
        <v>1677</v>
      </c>
      <c r="K48" s="92"/>
      <c r="L48" s="92"/>
      <c r="M48" s="92"/>
      <c r="N48" s="92"/>
      <c r="O48" s="92"/>
      <c r="P48" s="92"/>
      <c r="Q48" s="17" t="s">
        <v>25</v>
      </c>
      <c r="W48" s="2"/>
      <c r="X48" s="2"/>
      <c r="Y48" s="2"/>
    </row>
    <row r="49" spans="1:17" x14ac:dyDescent="0.5">
      <c r="A49" s="15"/>
      <c r="B49" s="15" t="s">
        <v>24</v>
      </c>
      <c r="C49" s="15"/>
      <c r="D49" s="18"/>
      <c r="E49" s="28">
        <f t="shared" si="3"/>
        <v>5107</v>
      </c>
      <c r="F49" s="28">
        <f t="shared" si="4"/>
        <v>2643</v>
      </c>
      <c r="G49" s="28">
        <f t="shared" si="5"/>
        <v>2464</v>
      </c>
      <c r="H49" s="93">
        <v>5107</v>
      </c>
      <c r="I49" s="93">
        <v>2643</v>
      </c>
      <c r="J49" s="93">
        <v>2464</v>
      </c>
      <c r="K49" s="92"/>
      <c r="L49" s="92"/>
      <c r="M49" s="92"/>
      <c r="N49" s="92"/>
      <c r="O49" s="92"/>
      <c r="P49" s="92"/>
      <c r="Q49" s="17" t="s">
        <v>23</v>
      </c>
    </row>
    <row r="50" spans="1:17" x14ac:dyDescent="0.5">
      <c r="A50" s="15"/>
      <c r="B50" s="15" t="s">
        <v>22</v>
      </c>
      <c r="C50" s="15"/>
      <c r="D50" s="18"/>
      <c r="E50" s="28">
        <f t="shared" si="3"/>
        <v>2157</v>
      </c>
      <c r="F50" s="28">
        <f t="shared" si="4"/>
        <v>1167</v>
      </c>
      <c r="G50" s="28">
        <f t="shared" si="5"/>
        <v>990</v>
      </c>
      <c r="H50" s="93">
        <v>2157</v>
      </c>
      <c r="I50" s="93">
        <v>1167</v>
      </c>
      <c r="J50" s="93">
        <v>990</v>
      </c>
      <c r="K50" s="92"/>
      <c r="L50" s="92"/>
      <c r="M50" s="92"/>
      <c r="N50" s="92"/>
      <c r="O50" s="92"/>
      <c r="P50" s="92"/>
      <c r="Q50" s="17" t="s">
        <v>21</v>
      </c>
    </row>
    <row r="51" spans="1:17" x14ac:dyDescent="0.5">
      <c r="A51" s="15"/>
      <c r="B51" s="15" t="s">
        <v>20</v>
      </c>
      <c r="C51" s="15"/>
      <c r="D51" s="18"/>
      <c r="E51" s="28">
        <f t="shared" si="3"/>
        <v>2270</v>
      </c>
      <c r="F51" s="28">
        <f t="shared" si="4"/>
        <v>1193</v>
      </c>
      <c r="G51" s="28">
        <f t="shared" si="5"/>
        <v>1077</v>
      </c>
      <c r="H51" s="93">
        <v>2270</v>
      </c>
      <c r="I51" s="93">
        <v>1193</v>
      </c>
      <c r="J51" s="93">
        <v>1077</v>
      </c>
      <c r="K51" s="92"/>
      <c r="L51" s="92"/>
      <c r="M51" s="92"/>
      <c r="N51" s="92"/>
      <c r="O51" s="92"/>
      <c r="P51" s="92"/>
      <c r="Q51" s="17" t="s">
        <v>19</v>
      </c>
    </row>
    <row r="52" spans="1:17" x14ac:dyDescent="0.5">
      <c r="A52" s="15"/>
      <c r="B52" s="15" t="s">
        <v>18</v>
      </c>
      <c r="C52" s="15"/>
      <c r="D52" s="18"/>
      <c r="E52" s="28">
        <f t="shared" si="3"/>
        <v>3885</v>
      </c>
      <c r="F52" s="28">
        <f t="shared" si="4"/>
        <v>1979</v>
      </c>
      <c r="G52" s="28">
        <f t="shared" si="5"/>
        <v>1906</v>
      </c>
      <c r="H52" s="93">
        <v>3885</v>
      </c>
      <c r="I52" s="93">
        <v>1979</v>
      </c>
      <c r="J52" s="93">
        <v>1906</v>
      </c>
      <c r="K52" s="92"/>
      <c r="L52" s="92"/>
      <c r="M52" s="92"/>
      <c r="N52" s="92"/>
      <c r="O52" s="92"/>
      <c r="P52" s="92"/>
      <c r="Q52" s="17" t="s">
        <v>17</v>
      </c>
    </row>
    <row r="53" spans="1:17" x14ac:dyDescent="0.5">
      <c r="A53" s="15"/>
      <c r="B53" s="15" t="s">
        <v>16</v>
      </c>
      <c r="C53" s="15"/>
      <c r="D53" s="18"/>
      <c r="E53" s="28">
        <f t="shared" si="3"/>
        <v>3482</v>
      </c>
      <c r="F53" s="28">
        <f t="shared" si="4"/>
        <v>1752</v>
      </c>
      <c r="G53" s="28">
        <f t="shared" si="5"/>
        <v>1730</v>
      </c>
      <c r="H53" s="93">
        <v>3482</v>
      </c>
      <c r="I53" s="93">
        <v>1752</v>
      </c>
      <c r="J53" s="93">
        <v>1730</v>
      </c>
      <c r="K53" s="92"/>
      <c r="L53" s="92"/>
      <c r="M53" s="92"/>
      <c r="N53" s="92"/>
      <c r="O53" s="92"/>
      <c r="P53" s="92"/>
      <c r="Q53" s="17" t="s">
        <v>15</v>
      </c>
    </row>
    <row r="54" spans="1:17" x14ac:dyDescent="0.5">
      <c r="A54" s="15"/>
      <c r="B54" s="15" t="s">
        <v>14</v>
      </c>
      <c r="C54" s="15"/>
      <c r="D54" s="18"/>
      <c r="E54" s="28">
        <f t="shared" si="3"/>
        <v>1406</v>
      </c>
      <c r="F54" s="28">
        <f t="shared" si="4"/>
        <v>741</v>
      </c>
      <c r="G54" s="28">
        <f t="shared" si="5"/>
        <v>665</v>
      </c>
      <c r="H54" s="93">
        <v>1406</v>
      </c>
      <c r="I54" s="93">
        <v>741</v>
      </c>
      <c r="J54" s="93">
        <v>665</v>
      </c>
      <c r="K54" s="92"/>
      <c r="L54" s="92"/>
      <c r="M54" s="92"/>
      <c r="N54" s="92"/>
      <c r="O54" s="92"/>
      <c r="P54" s="92"/>
      <c r="Q54" s="17" t="s">
        <v>13</v>
      </c>
    </row>
    <row r="55" spans="1:17" x14ac:dyDescent="0.5">
      <c r="A55" s="15"/>
      <c r="B55" s="16" t="s">
        <v>12</v>
      </c>
      <c r="C55" s="15"/>
      <c r="D55" s="18"/>
      <c r="E55" s="28">
        <f t="shared" si="3"/>
        <v>2494</v>
      </c>
      <c r="F55" s="28">
        <f t="shared" si="4"/>
        <v>1263</v>
      </c>
      <c r="G55" s="28">
        <f t="shared" si="5"/>
        <v>1231</v>
      </c>
      <c r="H55" s="93">
        <v>2494</v>
      </c>
      <c r="I55" s="93">
        <v>1263</v>
      </c>
      <c r="J55" s="93">
        <v>1231</v>
      </c>
      <c r="K55" s="92"/>
      <c r="L55" s="92"/>
      <c r="M55" s="92"/>
      <c r="N55" s="92"/>
      <c r="O55" s="92"/>
      <c r="P55" s="92"/>
      <c r="Q55" s="17" t="s">
        <v>11</v>
      </c>
    </row>
    <row r="56" spans="1:17" x14ac:dyDescent="0.5">
      <c r="A56" s="15"/>
      <c r="B56" s="15" t="s">
        <v>10</v>
      </c>
      <c r="C56" s="15"/>
      <c r="D56" s="18"/>
      <c r="E56" s="28">
        <f t="shared" si="3"/>
        <v>3010</v>
      </c>
      <c r="F56" s="28">
        <f t="shared" si="4"/>
        <v>1565</v>
      </c>
      <c r="G56" s="28">
        <f t="shared" si="5"/>
        <v>1445</v>
      </c>
      <c r="H56" s="93">
        <v>3010</v>
      </c>
      <c r="I56" s="93">
        <v>1565</v>
      </c>
      <c r="J56" s="93">
        <v>1445</v>
      </c>
      <c r="K56" s="92"/>
      <c r="L56" s="92"/>
      <c r="M56" s="92"/>
      <c r="N56" s="92"/>
      <c r="O56" s="92"/>
      <c r="P56" s="92"/>
      <c r="Q56" s="17" t="s">
        <v>9</v>
      </c>
    </row>
    <row r="57" spans="1:17" ht="8.25" customHeight="1" x14ac:dyDescent="0.5">
      <c r="A57" s="26"/>
      <c r="B57" s="27"/>
      <c r="C57" s="27"/>
      <c r="D57" s="27"/>
      <c r="E57" s="89"/>
      <c r="F57" s="89"/>
      <c r="G57" s="90"/>
      <c r="H57" s="90"/>
      <c r="I57" s="90"/>
      <c r="J57" s="91"/>
      <c r="K57" s="90"/>
      <c r="L57" s="90"/>
      <c r="M57" s="90"/>
      <c r="N57" s="90"/>
      <c r="O57" s="90"/>
      <c r="P57" s="90"/>
      <c r="Q57" s="89"/>
    </row>
    <row r="58" spans="1:17" ht="8.25" customHeight="1" x14ac:dyDescent="0.5">
      <c r="A58" s="25"/>
      <c r="B58" s="29"/>
      <c r="C58" s="29"/>
      <c r="D58" s="29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1:17" ht="15" customHeight="1" x14ac:dyDescent="0.5">
      <c r="A59" s="11"/>
      <c r="B59" s="14" t="s">
        <v>81</v>
      </c>
      <c r="C59" s="11" t="s">
        <v>8</v>
      </c>
      <c r="D59" s="11"/>
      <c r="E59" s="11"/>
      <c r="F59" s="11"/>
      <c r="G59" s="11"/>
      <c r="H59" s="11"/>
      <c r="I59" s="11"/>
      <c r="J59" s="11"/>
      <c r="K59" s="13" t="s">
        <v>80</v>
      </c>
      <c r="L59" s="11" t="s">
        <v>79</v>
      </c>
      <c r="M59" s="13"/>
      <c r="N59" s="11"/>
      <c r="O59" s="11"/>
      <c r="P59" s="11"/>
      <c r="Q59" s="11"/>
    </row>
    <row r="60" spans="1:17" ht="15" customHeight="1" x14ac:dyDescent="0.5">
      <c r="A60" s="11"/>
      <c r="B60" s="14"/>
      <c r="C60" s="11" t="s">
        <v>78</v>
      </c>
      <c r="D60" s="11"/>
      <c r="E60" s="11"/>
      <c r="F60" s="11"/>
      <c r="G60" s="11"/>
      <c r="H60" s="11"/>
      <c r="I60" s="11"/>
      <c r="J60" s="11"/>
      <c r="K60" s="14"/>
      <c r="L60" s="11" t="s">
        <v>77</v>
      </c>
      <c r="M60" s="13"/>
      <c r="N60" s="11"/>
      <c r="O60" s="11"/>
      <c r="P60" s="11"/>
      <c r="Q60" s="11"/>
    </row>
    <row r="61" spans="1:17" ht="15" customHeight="1" x14ac:dyDescent="0.5">
      <c r="A61" s="11"/>
      <c r="B61" s="11"/>
      <c r="C61" s="2" t="s">
        <v>7</v>
      </c>
      <c r="D61" s="11"/>
      <c r="E61" s="11"/>
      <c r="F61" s="11"/>
      <c r="G61" s="11"/>
      <c r="H61" s="11"/>
      <c r="I61" s="11"/>
      <c r="J61" s="11"/>
      <c r="K61" s="14"/>
      <c r="L61" s="11" t="s">
        <v>76</v>
      </c>
      <c r="M61" s="13"/>
      <c r="N61" s="11"/>
      <c r="O61" s="11"/>
      <c r="P61" s="11"/>
      <c r="Q61" s="11"/>
    </row>
    <row r="62" spans="1:17" x14ac:dyDescent="0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5">
      <c r="A64" s="2"/>
      <c r="B64" s="20"/>
      <c r="C64" s="2"/>
      <c r="D64" s="2"/>
      <c r="E64" s="2"/>
      <c r="F64" s="2"/>
      <c r="G64" s="2"/>
      <c r="H64" s="2"/>
      <c r="I64" s="2"/>
      <c r="J64" s="2"/>
      <c r="K64" s="20"/>
      <c r="L64" s="2"/>
      <c r="M64" s="2"/>
      <c r="N64" s="2"/>
      <c r="O64" s="2"/>
      <c r="P64" s="2"/>
      <c r="Q64" s="2"/>
    </row>
    <row r="65" spans="2:15" x14ac:dyDescent="0.5">
      <c r="B65" s="20"/>
      <c r="C65" s="2"/>
      <c r="D65" s="2"/>
      <c r="E65" s="2"/>
      <c r="F65" s="2"/>
      <c r="G65" s="2"/>
      <c r="H65" s="2"/>
      <c r="I65" s="2"/>
      <c r="J65" s="2"/>
      <c r="K65" s="20"/>
      <c r="L65" s="2"/>
      <c r="M65" s="2"/>
      <c r="N65" s="2"/>
      <c r="O65" s="2"/>
    </row>
    <row r="66" spans="2:15" x14ac:dyDescent="0.5">
      <c r="B66" s="20"/>
      <c r="C66" s="2"/>
      <c r="D66" s="2"/>
      <c r="E66" s="2"/>
      <c r="F66" s="2"/>
      <c r="G66" s="2"/>
      <c r="H66" s="2"/>
      <c r="I66" s="2"/>
      <c r="J66" s="2"/>
      <c r="K66" s="20"/>
      <c r="L66" s="2"/>
      <c r="M66" s="2"/>
      <c r="N66" s="2"/>
    </row>
    <row r="67" spans="2:15" x14ac:dyDescent="0.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</sheetData>
  <mergeCells count="23">
    <mergeCell ref="Q4:Q11"/>
    <mergeCell ref="N6:P6"/>
    <mergeCell ref="E6:G6"/>
    <mergeCell ref="Q35:Q42"/>
    <mergeCell ref="E37:G37"/>
    <mergeCell ref="N37:P37"/>
    <mergeCell ref="E38:G38"/>
    <mergeCell ref="E40:G40"/>
    <mergeCell ref="N40:P40"/>
    <mergeCell ref="N38:P38"/>
    <mergeCell ref="A12:D12"/>
    <mergeCell ref="A35:D42"/>
    <mergeCell ref="H35:P35"/>
    <mergeCell ref="A4:D11"/>
    <mergeCell ref="H4:P4"/>
    <mergeCell ref="E39:G39"/>
    <mergeCell ref="N39:P39"/>
    <mergeCell ref="N8:P8"/>
    <mergeCell ref="E9:G9"/>
    <mergeCell ref="N9:P9"/>
    <mergeCell ref="E7:G7"/>
    <mergeCell ref="N7:P7"/>
    <mergeCell ref="E8:G8"/>
  </mergeCells>
  <pageMargins left="0.70866141732283472" right="0" top="0.55118110236220474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T-3.8เอกชน  รัฐบาล เทศบาล2562</vt:lpstr>
      <vt:lpstr>T-3.8เอกชน  รัฐบาล เทศบาล2563</vt:lpstr>
      <vt:lpstr>3.6  2562</vt:lpstr>
      <vt:lpstr>T-3.6รัฐบาลสพฐ1-7สพม.เขต 31 (2</vt:lpstr>
      <vt:lpstr>T-3.5รัฐบาล สพฐ1-7สพม.เขต312563</vt:lpstr>
      <vt:lpstr>T-3.6รัฐบาลสพฐ1-7สพม.เขต 312563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ข้อมูลนักเรียนปีการศึกษา :: 2564</dc:title>
  <dc:creator>Microsoft</dc:creator>
  <cp:lastModifiedBy>Microsoft</cp:lastModifiedBy>
  <cp:lastPrinted>2021-08-23T10:04:17Z</cp:lastPrinted>
  <dcterms:created xsi:type="dcterms:W3CDTF">2021-07-29T08:42:03Z</dcterms:created>
  <dcterms:modified xsi:type="dcterms:W3CDTF">2021-08-23T10:10:58Z</dcterms:modified>
</cp:coreProperties>
</file>