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5 2564\"/>
    </mc:Choice>
  </mc:AlternateContent>
  <bookViews>
    <workbookView xWindow="0" yWindow="0" windowWidth="15360" windowHeight="8790"/>
  </bookViews>
  <sheets>
    <sheet name="T-15.7 2563 -2564" sheetId="2" r:id="rId1"/>
    <sheet name="T-15.7 2563-256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I22" i="2"/>
  <c r="I11" i="2" s="1"/>
  <c r="H11" i="2"/>
  <c r="G11" i="2"/>
  <c r="F11" i="2"/>
  <c r="E11" i="2"/>
  <c r="M9" i="2"/>
  <c r="L9" i="2"/>
  <c r="J9" i="2"/>
  <c r="J8" i="2"/>
  <c r="M7" i="2"/>
  <c r="G36" i="2" s="1"/>
  <c r="I7" i="2"/>
  <c r="F7" i="2"/>
  <c r="F36" i="1"/>
  <c r="F7" i="1"/>
  <c r="I7" i="1"/>
  <c r="J8" i="1"/>
  <c r="J9" i="1"/>
  <c r="L9" i="1"/>
  <c r="M9" i="1"/>
  <c r="M7" i="1" s="1"/>
  <c r="G36" i="1" s="1"/>
  <c r="E11" i="1"/>
  <c r="F11" i="1"/>
  <c r="G11" i="1"/>
  <c r="H11" i="1"/>
  <c r="I22" i="1"/>
  <c r="I11" i="1" s="1"/>
</calcChain>
</file>

<file path=xl/sharedStrings.xml><?xml version="1.0" encoding="utf-8"?>
<sst xmlns="http://schemas.openxmlformats.org/spreadsheetml/2006/main" count="144" uniqueCount="74">
  <si>
    <t>ดัชนีการเสียชีวิต (Fatality Index) หรือ จำนวนผู้เสียชีวิต ต่อ จำนวนรวมผู้เสียชีวิตและผู้บาดเจ็บ จังหวัดนครราชสีมามีแนวโน้มสูงขึ้น</t>
  </si>
  <si>
    <t>ดัชนีความรุนแรง (Severity Index) หรือ จำนวนผู้เสียชีวิต ต่อ จำนวนอุบัติเหตุ 100 ครั้ง</t>
  </si>
  <si>
    <t>อุบัติเหตุแบ่งตามลักษณะรถ</t>
  </si>
  <si>
    <t>หมายเหตุ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</si>
  <si>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</si>
  <si>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</si>
  <si>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</si>
  <si>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</si>
  <si>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 xml:space="preserve">  - taxi</t>
  </si>
  <si>
    <t>รถแท็กซี่</t>
  </si>
  <si>
    <t xml:space="preserve">  - Large buses</t>
  </si>
  <si>
    <t>รถโดยสารขนาดใหญ่</t>
  </si>
  <si>
    <t xml:space="preserve">  - Small buses (vans)</t>
  </si>
  <si>
    <t>รถโดยสารขนาดเล็ก (รถตู้)</t>
  </si>
  <si>
    <t xml:space="preserve">  - Public buses</t>
  </si>
  <si>
    <t>รถโดยสารสาธารณะ</t>
  </si>
  <si>
    <t xml:space="preserve">  - Passenger cars</t>
  </si>
  <si>
    <t>รถยนต์นั่ง</t>
  </si>
  <si>
    <t xml:space="preserve">  - Vehicles, motor vehicles</t>
  </si>
  <si>
    <t xml:space="preserve">รถจักรยานยนต์
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</si>
  <si>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</si>
  <si>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</si>
  <si>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</si>
  <si>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</si>
  <si>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</si>
  <si>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</si>
  <si>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</si>
  <si>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</si>
  <si>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</si>
  <si>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</si>
  <si>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</si>
  <si>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</si>
  <si>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</si>
  <si>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</si>
  <si>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</si>
  <si>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</si>
  <si>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</si>
  <si>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</si>
  <si>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</si>
  <si>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</si>
  <si>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</si>
  <si>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</si>
  <si>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</si>
  <si>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</si>
  <si>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</si>
  <si>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-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</si>
  <si>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</si>
  <si>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</si>
  <si>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</si>
  <si>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</si>
  <si>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</si>
  <si>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</si>
  <si>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</si>
  <si>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</si>
  <si>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t>ไม่ได้รับรายงาน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</si>
  <si>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</si>
  <si>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</si>
  <si>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</si>
  <si>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</si>
  <si>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</si>
  <si>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</si>
  <si>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</si>
  <si>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</si>
  <si>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</si>
  <si>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(2013)</t>
  </si>
  <si>
    <t>Road traffic accidents</t>
  </si>
  <si>
    <t>อุบัติเหตุการจราจรทางบก</t>
  </si>
  <si>
    <t>Road Traffic Accident Casualty and Property Damaged:  2014-2021</t>
  </si>
  <si>
    <t>Table 15.7</t>
  </si>
  <si>
    <t>อุบัติเหตุการจราจรทางบก และความเสียหาย พ.ศ. 2557-2564</t>
  </si>
  <si>
    <t>ตาราง 15.7</t>
  </si>
  <si>
    <t>ดัชนีการเสียชีวิต</t>
  </si>
  <si>
    <t>อุบัติเหตุการจราจรทางบก และความเสียหาย พ.ศ. 2560-2564</t>
  </si>
  <si>
    <t>Road Traffic Accident Casualty and Property Damaged:  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</si>
</sst>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 applyAlignment="1">
      <alignment horizontal="left" vertical="top"/>
    </xf>
    <xf numFmtId="0" fontId="6" fillId="0" borderId="0" xfId="1" applyFont="1"/>
    <xf numFmtId="187" fontId="4" fillId="0" borderId="0" xfId="1" applyNumberFormat="1" applyFont="1"/>
    <xf numFmtId="0" fontId="5" fillId="0" borderId="0" xfId="2" applyFont="1" applyAlignment="1">
      <alignment horizontal="right" vertical="top" wrapText="1"/>
    </xf>
    <xf numFmtId="0" fontId="1" fillId="0" borderId="0" xfId="2"/>
    <xf numFmtId="0" fontId="6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/>
    <xf numFmtId="187" fontId="6" fillId="0" borderId="2" xfId="3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/>
    <xf numFmtId="0" fontId="6" fillId="0" borderId="0" xfId="1" applyFont="1" applyAlignment="1"/>
    <xf numFmtId="0" fontId="6" fillId="0" borderId="4" xfId="1" applyFont="1" applyBorder="1" applyAlignment="1"/>
    <xf numFmtId="187" fontId="6" fillId="0" borderId="4" xfId="3" applyNumberFormat="1" applyFont="1" applyBorder="1" applyAlignment="1">
      <alignment horizontal="center" wrapText="1"/>
    </xf>
    <xf numFmtId="187" fontId="6" fillId="0" borderId="5" xfId="3" applyNumberFormat="1" applyFont="1" applyBorder="1" applyAlignment="1">
      <alignment horizontal="center" wrapText="1"/>
    </xf>
    <xf numFmtId="187" fontId="6" fillId="0" borderId="0" xfId="3" applyNumberFormat="1" applyFont="1" applyBorder="1" applyAlignment="1">
      <alignment horizontal="center" wrapText="1"/>
    </xf>
    <xf numFmtId="187" fontId="6" fillId="0" borderId="6" xfId="3" applyNumberFormat="1" applyFont="1" applyBorder="1" applyAlignment="1">
      <alignment horizontal="center" wrapText="1"/>
    </xf>
    <xf numFmtId="0" fontId="6" fillId="0" borderId="0" xfId="1" applyFont="1" applyBorder="1" applyAlignment="1"/>
    <xf numFmtId="0" fontId="6" fillId="0" borderId="5" xfId="1" applyFont="1" applyBorder="1" applyAlignment="1">
      <alignment horizontal="right" wrapText="1"/>
    </xf>
    <xf numFmtId="187" fontId="7" fillId="0" borderId="4" xfId="3" applyNumberFormat="1" applyFont="1" applyBorder="1" applyAlignment="1">
      <alignment horizontal="center" wrapText="1"/>
    </xf>
    <xf numFmtId="187" fontId="7" fillId="0" borderId="5" xfId="3" applyNumberFormat="1" applyFont="1" applyBorder="1" applyAlignment="1">
      <alignment horizontal="center" wrapText="1"/>
    </xf>
    <xf numFmtId="0" fontId="7" fillId="0" borderId="4" xfId="1" applyFont="1" applyBorder="1" applyAlignment="1"/>
    <xf numFmtId="187" fontId="7" fillId="0" borderId="6" xfId="3" applyNumberFormat="1" applyFont="1" applyBorder="1" applyAlignment="1">
      <alignment horizontal="center" wrapText="1"/>
    </xf>
    <xf numFmtId="0" fontId="7" fillId="0" borderId="0" xfId="1" applyFont="1" applyBorder="1" applyAlignment="1"/>
    <xf numFmtId="0" fontId="7" fillId="0" borderId="4" xfId="1" applyFont="1" applyBorder="1" applyAlignment="1">
      <alignment horizontal="left"/>
    </xf>
    <xf numFmtId="187" fontId="7" fillId="0" borderId="0" xfId="3" applyNumberFormat="1" applyFont="1" applyBorder="1" applyAlignment="1">
      <alignment horizontal="center" wrapText="1"/>
    </xf>
    <xf numFmtId="187" fontId="7" fillId="0" borderId="5" xfId="3" applyNumberFormat="1" applyFont="1" applyBorder="1" applyAlignment="1">
      <alignment horizontal="right" wrapText="1"/>
    </xf>
    <xf numFmtId="0" fontId="6" fillId="0" borderId="4" xfId="1" applyFont="1" applyBorder="1" applyAlignment="1">
      <alignment horizontal="left"/>
    </xf>
    <xf numFmtId="187" fontId="6" fillId="0" borderId="5" xfId="3" applyNumberFormat="1" applyFont="1" applyBorder="1" applyAlignment="1">
      <alignment horizontal="right" wrapText="1"/>
    </xf>
    <xf numFmtId="0" fontId="4" fillId="0" borderId="0" xfId="1" applyFont="1" applyBorder="1" applyAlignment="1">
      <alignment horizontal="center"/>
    </xf>
    <xf numFmtId="0" fontId="4" fillId="0" borderId="0" xfId="1" applyFont="1" applyAlignment="1"/>
    <xf numFmtId="0" fontId="7" fillId="0" borderId="7" xfId="1" applyFont="1" applyBorder="1" applyAlignment="1">
      <alignment horizontal="left"/>
    </xf>
    <xf numFmtId="3" fontId="7" fillId="0" borderId="8" xfId="1" applyNumberFormat="1" applyFont="1" applyBorder="1" applyAlignment="1"/>
    <xf numFmtId="3" fontId="7" fillId="0" borderId="5" xfId="1" applyNumberFormat="1" applyFont="1" applyBorder="1" applyAlignment="1"/>
    <xf numFmtId="187" fontId="7" fillId="0" borderId="8" xfId="3" applyNumberFormat="1" applyFont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Border="1"/>
    <xf numFmtId="0" fontId="8" fillId="0" borderId="0" xfId="1" applyFont="1"/>
    <xf numFmtId="0" fontId="8" fillId="0" borderId="0" xfId="1" applyFont="1" applyBorder="1"/>
    <xf numFmtId="0" fontId="9" fillId="0" borderId="0" xfId="1" applyFont="1"/>
    <xf numFmtId="0" fontId="9" fillId="0" borderId="0" xfId="1" quotePrefix="1" applyFont="1" applyAlignment="1">
      <alignment horizontal="center"/>
    </xf>
    <xf numFmtId="0" fontId="9" fillId="0" borderId="0" xfId="1" applyFont="1" applyBorder="1"/>
  </cellXfs>
  <cellStyles count="4">
    <cellStyle name="เครื่องหมายจุลภาค 2 2" xfId="3"/>
    <cellStyle name="ปกติ" xfId="0" builtinId="0"/>
    <cellStyle name="ปกติ 2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232410</xdr:colOff>
      <xdr:row>0</xdr:row>
      <xdr:rowOff>0</xdr:rowOff>
    </xdr:from>
    <xdr:to>
      <xdr:col>18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7956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15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0"/>
          <a:ext cx="609599" cy="7715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232410</xdr:colOff>
      <xdr:row>0</xdr:row>
      <xdr:rowOff>0</xdr:rowOff>
    </xdr:from>
    <xdr:to>
      <xdr:col>18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7956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15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topLeftCell="A10" workbookViewId="0">
      <selection activeCell="A22" sqref="A22:XFD28"/>
    </sheetView>
  </sheetViews>
  <sheetFormatPr defaultColWidth="9.140625" defaultRowHeight="21.75" x14ac:dyDescent="0.5"/>
  <cols>
    <col min="1" max="1" width="1.7109375" style="1" customWidth="1"/>
    <col min="2" max="2" width="9.140625" style="1" customWidth="1"/>
    <col min="3" max="3" width="2" style="1" customWidth="1"/>
    <col min="4" max="4" width="16.28515625" style="1" customWidth="1"/>
    <col min="5" max="5" width="13.7109375" style="1" hidden="1" customWidth="1"/>
    <col min="6" max="10" width="10.85546875" style="1" customWidth="1"/>
    <col min="11" max="11" width="11.28515625" style="1" customWidth="1"/>
    <col min="12" max="13" width="7.28515625" style="1" customWidth="1"/>
    <col min="14" max="14" width="30.42578125" style="1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53" customFormat="1" x14ac:dyDescent="0.5">
      <c r="B1" s="53" t="s">
        <v>70</v>
      </c>
      <c r="C1" s="54"/>
      <c r="D1" s="53" t="s">
        <v>72</v>
      </c>
      <c r="N1" s="55"/>
      <c r="O1" s="55"/>
    </row>
    <row r="2" spans="1:15" s="51" customFormat="1" x14ac:dyDescent="0.5">
      <c r="B2" s="53" t="s">
        <v>68</v>
      </c>
      <c r="C2" s="54"/>
      <c r="D2" s="53" t="s">
        <v>73</v>
      </c>
      <c r="J2"/>
      <c r="K2"/>
      <c r="L2"/>
      <c r="M2"/>
      <c r="N2" s="52"/>
      <c r="O2" s="52"/>
    </row>
    <row r="3" spans="1:15" ht="6" customHeight="1" x14ac:dyDescent="0.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2" customFormat="1" ht="24.75" customHeight="1" x14ac:dyDescent="0.45">
      <c r="A4" s="49" t="s">
        <v>66</v>
      </c>
      <c r="B4" s="49"/>
      <c r="C4" s="49"/>
      <c r="D4" s="48"/>
      <c r="E4" s="47">
        <v>2556</v>
      </c>
      <c r="F4" s="47">
        <v>2557</v>
      </c>
      <c r="G4" s="47">
        <v>2558</v>
      </c>
      <c r="H4" s="47">
        <v>2559</v>
      </c>
      <c r="I4" s="47">
        <v>2560</v>
      </c>
      <c r="J4" s="47">
        <v>2561</v>
      </c>
      <c r="K4" s="47">
        <v>2562</v>
      </c>
      <c r="L4" s="47">
        <v>2563</v>
      </c>
      <c r="M4" s="47">
        <v>2564</v>
      </c>
      <c r="N4" s="46" t="s">
        <v>65</v>
      </c>
      <c r="O4" s="45"/>
    </row>
    <row r="5" spans="1:15" s="2" customFormat="1" ht="24.75" customHeight="1" x14ac:dyDescent="0.45">
      <c r="A5" s="44"/>
      <c r="B5" s="44"/>
      <c r="C5" s="44"/>
      <c r="D5" s="43"/>
      <c r="E5" s="42" t="s">
        <v>64</v>
      </c>
      <c r="F5" s="42" t="s">
        <v>63</v>
      </c>
      <c r="G5" s="42" t="s">
        <v>62</v>
      </c>
      <c r="H5" s="42" t="s">
        <v>61</v>
      </c>
      <c r="I5" s="42" t="s">
        <v>60</v>
      </c>
      <c r="J5" s="42" t="s">
        <v>59</v>
      </c>
      <c r="K5" s="42" t="s">
        <v>58</v>
      </c>
      <c r="L5" s="42" t="s">
        <v>57</v>
      </c>
      <c r="M5" s="42" t="s">
        <v>56</v>
      </c>
      <c r="N5" s="41"/>
    </row>
    <row r="6" spans="1:15" s="34" customFormat="1" ht="20.25" customHeight="1" x14ac:dyDescent="0.45">
      <c r="A6" s="39"/>
      <c r="B6" s="40" t="s">
        <v>55</v>
      </c>
      <c r="C6" s="39"/>
      <c r="D6" s="39"/>
      <c r="E6" s="38">
        <v>1101</v>
      </c>
      <c r="F6" s="30">
        <v>3654</v>
      </c>
      <c r="G6" s="26">
        <v>3548</v>
      </c>
      <c r="H6" s="36">
        <v>2862</v>
      </c>
      <c r="I6" s="37">
        <v>4202</v>
      </c>
      <c r="J6" s="37">
        <v>10396</v>
      </c>
      <c r="K6" s="36" t="s">
        <v>54</v>
      </c>
      <c r="L6" s="37">
        <v>16033</v>
      </c>
      <c r="M6" s="37">
        <v>12563</v>
      </c>
      <c r="N6" s="35" t="s">
        <v>53</v>
      </c>
    </row>
    <row r="7" spans="1:15" s="15" customFormat="1" ht="20.25" customHeight="1" x14ac:dyDescent="0.45">
      <c r="A7" s="21"/>
      <c r="B7" s="27" t="s">
        <v>52</v>
      </c>
      <c r="C7" s="21"/>
      <c r="D7" s="21"/>
      <c r="E7" s="24">
        <v>1634</v>
      </c>
      <c r="F7" s="30">
        <f>SUM(F8:F9)</f>
        <v>3572</v>
      </c>
      <c r="G7" s="26">
        <v>3610</v>
      </c>
      <c r="H7" s="26">
        <v>3119</v>
      </c>
      <c r="I7" s="24">
        <f>SUM(I8:I9)</f>
        <v>3926</v>
      </c>
      <c r="J7" s="24">
        <v>8654</v>
      </c>
      <c r="K7" s="24"/>
      <c r="L7" s="24">
        <v>5915</v>
      </c>
      <c r="M7" s="24">
        <f>SUM(M8:M9)</f>
        <v>4727</v>
      </c>
      <c r="N7" s="28" t="s">
        <v>51</v>
      </c>
      <c r="O7" s="33"/>
    </row>
    <row r="8" spans="1:15" s="15" customFormat="1" ht="20.25" customHeight="1" x14ac:dyDescent="0.45">
      <c r="A8" s="21"/>
      <c r="B8" s="21" t="s">
        <v>50</v>
      </c>
      <c r="D8" s="21"/>
      <c r="E8" s="18">
        <v>537</v>
      </c>
      <c r="F8" s="32">
        <v>514</v>
      </c>
      <c r="G8" s="20">
        <v>500</v>
      </c>
      <c r="H8" s="20">
        <v>538</v>
      </c>
      <c r="I8" s="18">
        <v>490</v>
      </c>
      <c r="J8" s="18">
        <f>43+55+68+46+72+112+144</f>
        <v>540</v>
      </c>
      <c r="K8" s="18"/>
      <c r="L8" s="18">
        <v>343</v>
      </c>
      <c r="M8" s="18">
        <v>305</v>
      </c>
      <c r="N8" s="31" t="s">
        <v>49</v>
      </c>
    </row>
    <row r="9" spans="1:15" s="15" customFormat="1" ht="20.25" customHeight="1" x14ac:dyDescent="0.45">
      <c r="A9" s="21"/>
      <c r="B9" s="21" t="s">
        <v>48</v>
      </c>
      <c r="D9" s="21"/>
      <c r="E9" s="18">
        <v>1097</v>
      </c>
      <c r="F9" s="32">
        <v>3058</v>
      </c>
      <c r="G9" s="20">
        <v>3110</v>
      </c>
      <c r="H9" s="20">
        <v>2581</v>
      </c>
      <c r="I9" s="18">
        <v>3436</v>
      </c>
      <c r="J9" s="18">
        <f>864+1335+1352+1149+1213+1048+1153</f>
        <v>8114</v>
      </c>
      <c r="K9" s="18"/>
      <c r="L9" s="18">
        <f>175+5397</f>
        <v>5572</v>
      </c>
      <c r="M9" s="18">
        <f>228+4194</f>
        <v>4422</v>
      </c>
      <c r="N9" s="31" t="s">
        <v>47</v>
      </c>
    </row>
    <row r="10" spans="1:15" s="15" customFormat="1" ht="20.25" customHeight="1" x14ac:dyDescent="0.45">
      <c r="A10" s="21"/>
      <c r="B10" s="27" t="s">
        <v>46</v>
      </c>
      <c r="C10" s="21"/>
      <c r="D10" s="21"/>
      <c r="E10" s="24">
        <v>58678356</v>
      </c>
      <c r="F10" s="30">
        <v>140286224</v>
      </c>
      <c r="G10" s="26">
        <v>147558178</v>
      </c>
      <c r="H10" s="26">
        <v>80180125</v>
      </c>
      <c r="I10" s="24">
        <v>77770583</v>
      </c>
      <c r="J10" s="24">
        <v>130150394</v>
      </c>
      <c r="K10" s="24"/>
      <c r="L10" s="29"/>
      <c r="M10" s="23" t="s">
        <v>45</v>
      </c>
      <c r="N10" s="28" t="s">
        <v>44</v>
      </c>
    </row>
    <row r="11" spans="1:15" s="15" customFormat="1" ht="20.25" customHeight="1" x14ac:dyDescent="0.45">
      <c r="A11" s="21"/>
      <c r="B11" s="27" t="s">
        <v>43</v>
      </c>
      <c r="C11" s="21"/>
      <c r="D11" s="21"/>
      <c r="E11" s="24">
        <f>E12+E13+E14+E15+E16+E17+E18+E19+E20+E21+E22</f>
        <v>1101</v>
      </c>
      <c r="F11" s="24">
        <f>F12+F13+F14+F15+F16+F17+F18+F19+F20+F21+F22</f>
        <v>3654</v>
      </c>
      <c r="G11" s="26">
        <f>G12+G13+G14+G15+G16+G17+G18+G19+G20+G21+G22</f>
        <v>3548</v>
      </c>
      <c r="H11" s="26">
        <f>SUM(H12:H22)</f>
        <v>2862</v>
      </c>
      <c r="I11" s="24">
        <f>SUM(I12:I22)</f>
        <v>4202</v>
      </c>
      <c r="J11" s="24">
        <v>10396</v>
      </c>
      <c r="K11" s="23"/>
      <c r="L11" s="23"/>
      <c r="M11" s="23"/>
      <c r="N11" s="25" t="s">
        <v>42</v>
      </c>
    </row>
    <row r="12" spans="1:15" s="15" customFormat="1" ht="18.75" customHeight="1" x14ac:dyDescent="0.45">
      <c r="A12" s="21"/>
      <c r="B12" s="15" t="s">
        <v>41</v>
      </c>
      <c r="C12" s="21"/>
      <c r="D12" s="21"/>
      <c r="E12" s="18">
        <v>421</v>
      </c>
      <c r="F12" s="22">
        <v>814</v>
      </c>
      <c r="G12" s="20">
        <v>824</v>
      </c>
      <c r="H12" s="20">
        <v>650</v>
      </c>
      <c r="I12" s="24">
        <v>402</v>
      </c>
      <c r="J12" s="24">
        <v>2185</v>
      </c>
      <c r="K12" s="23"/>
      <c r="L12" s="23"/>
      <c r="M12" s="23"/>
      <c r="N12" s="16" t="s">
        <v>40</v>
      </c>
    </row>
    <row r="13" spans="1:15" s="15" customFormat="1" ht="18.75" customHeight="1" x14ac:dyDescent="0.45">
      <c r="A13" s="21"/>
      <c r="B13" s="21" t="s">
        <v>39</v>
      </c>
      <c r="C13" s="21"/>
      <c r="D13" s="21"/>
      <c r="E13" s="18">
        <v>215</v>
      </c>
      <c r="F13" s="22">
        <v>925</v>
      </c>
      <c r="G13" s="20">
        <v>953</v>
      </c>
      <c r="H13" s="20">
        <v>748</v>
      </c>
      <c r="I13" s="18">
        <v>1257</v>
      </c>
      <c r="J13" s="18">
        <v>3074</v>
      </c>
      <c r="K13" s="17"/>
      <c r="L13" s="17"/>
      <c r="M13" s="17"/>
      <c r="N13" s="16" t="s">
        <v>38</v>
      </c>
    </row>
    <row r="14" spans="1:15" s="15" customFormat="1" ht="18.75" customHeight="1" x14ac:dyDescent="0.45">
      <c r="A14" s="21"/>
      <c r="B14" s="21" t="s">
        <v>37</v>
      </c>
      <c r="C14" s="21"/>
      <c r="D14" s="21"/>
      <c r="E14" s="18">
        <v>10</v>
      </c>
      <c r="F14" s="22">
        <v>33</v>
      </c>
      <c r="G14" s="20">
        <v>37</v>
      </c>
      <c r="H14" s="20">
        <v>78</v>
      </c>
      <c r="I14" s="18">
        <v>32</v>
      </c>
      <c r="J14" s="18">
        <v>236</v>
      </c>
      <c r="K14" s="17"/>
      <c r="L14" s="17"/>
      <c r="M14" s="17"/>
      <c r="N14" s="16" t="s">
        <v>36</v>
      </c>
    </row>
    <row r="15" spans="1:15" s="15" customFormat="1" ht="18.75" customHeight="1" x14ac:dyDescent="0.45">
      <c r="A15" s="21"/>
      <c r="B15" s="21" t="s">
        <v>35</v>
      </c>
      <c r="C15" s="21"/>
      <c r="D15" s="21"/>
      <c r="E15" s="18">
        <v>8</v>
      </c>
      <c r="F15" s="22">
        <v>66</v>
      </c>
      <c r="G15" s="20">
        <v>57</v>
      </c>
      <c r="H15" s="20">
        <v>42</v>
      </c>
      <c r="I15" s="18">
        <v>32</v>
      </c>
      <c r="J15" s="18">
        <v>224</v>
      </c>
      <c r="K15" s="17"/>
      <c r="L15" s="17"/>
      <c r="M15" s="17"/>
      <c r="N15" s="16" t="s">
        <v>34</v>
      </c>
    </row>
    <row r="16" spans="1:15" s="15" customFormat="1" ht="18.75" customHeight="1" x14ac:dyDescent="0.45">
      <c r="A16" s="21"/>
      <c r="B16" s="21" t="s">
        <v>33</v>
      </c>
      <c r="C16" s="21"/>
      <c r="D16" s="21"/>
      <c r="E16" s="18">
        <v>15</v>
      </c>
      <c r="F16" s="22">
        <v>51</v>
      </c>
      <c r="G16" s="20">
        <v>60</v>
      </c>
      <c r="H16" s="20">
        <v>83</v>
      </c>
      <c r="I16" s="18">
        <v>99</v>
      </c>
      <c r="J16" s="18">
        <v>423</v>
      </c>
      <c r="K16" s="17"/>
      <c r="L16" s="17"/>
      <c r="M16" s="17"/>
      <c r="N16" s="16" t="s">
        <v>32</v>
      </c>
    </row>
    <row r="17" spans="1:15" s="15" customFormat="1" ht="18.75" customHeight="1" x14ac:dyDescent="0.45">
      <c r="A17" s="21"/>
      <c r="B17" s="21" t="s">
        <v>31</v>
      </c>
      <c r="C17" s="21"/>
      <c r="D17" s="21"/>
      <c r="E17" s="18">
        <v>2</v>
      </c>
      <c r="F17" s="22">
        <v>4</v>
      </c>
      <c r="G17" s="20">
        <v>8</v>
      </c>
      <c r="H17" s="20">
        <v>2</v>
      </c>
      <c r="I17" s="18">
        <v>2</v>
      </c>
      <c r="J17" s="18">
        <v>4</v>
      </c>
      <c r="K17" s="17"/>
      <c r="L17" s="17"/>
      <c r="M17" s="17"/>
      <c r="N17" s="16" t="s">
        <v>30</v>
      </c>
    </row>
    <row r="18" spans="1:15" s="15" customFormat="1" ht="18.75" customHeight="1" x14ac:dyDescent="0.45">
      <c r="A18" s="21"/>
      <c r="B18" s="21" t="s">
        <v>29</v>
      </c>
      <c r="C18" s="21"/>
      <c r="D18" s="21"/>
      <c r="E18" s="18">
        <v>23</v>
      </c>
      <c r="F18" s="22">
        <v>79</v>
      </c>
      <c r="G18" s="20">
        <v>215</v>
      </c>
      <c r="H18" s="20">
        <v>307</v>
      </c>
      <c r="I18" s="18">
        <v>256</v>
      </c>
      <c r="J18" s="18">
        <v>564</v>
      </c>
      <c r="K18" s="17"/>
      <c r="L18" s="17"/>
      <c r="M18" s="17"/>
      <c r="N18" s="16" t="s">
        <v>28</v>
      </c>
    </row>
    <row r="19" spans="1:15" s="15" customFormat="1" ht="18.75" customHeight="1" x14ac:dyDescent="0.45">
      <c r="A19" s="21"/>
      <c r="B19" s="21" t="s">
        <v>27</v>
      </c>
      <c r="C19" s="21"/>
      <c r="D19" s="21"/>
      <c r="E19" s="18">
        <v>6</v>
      </c>
      <c r="F19" s="22">
        <v>26</v>
      </c>
      <c r="G19" s="20">
        <v>27</v>
      </c>
      <c r="H19" s="20">
        <v>43</v>
      </c>
      <c r="I19" s="18">
        <v>33</v>
      </c>
      <c r="J19" s="18">
        <v>88</v>
      </c>
      <c r="K19" s="17"/>
      <c r="L19" s="17"/>
      <c r="M19" s="17"/>
      <c r="N19" s="16" t="s">
        <v>26</v>
      </c>
    </row>
    <row r="20" spans="1:15" s="15" customFormat="1" ht="18.75" customHeight="1" x14ac:dyDescent="0.45">
      <c r="A20" s="21"/>
      <c r="B20" s="21" t="s">
        <v>25</v>
      </c>
      <c r="C20" s="21"/>
      <c r="D20" s="21"/>
      <c r="E20" s="18">
        <v>22</v>
      </c>
      <c r="F20" s="22">
        <v>61</v>
      </c>
      <c r="G20" s="20">
        <v>47</v>
      </c>
      <c r="H20" s="20">
        <v>42</v>
      </c>
      <c r="I20" s="18">
        <v>37</v>
      </c>
      <c r="J20" s="18">
        <v>125</v>
      </c>
      <c r="K20" s="17"/>
      <c r="L20" s="17"/>
      <c r="M20" s="17"/>
      <c r="N20" s="16" t="s">
        <v>24</v>
      </c>
    </row>
    <row r="21" spans="1:15" s="15" customFormat="1" ht="18.75" customHeight="1" x14ac:dyDescent="0.45">
      <c r="A21" s="21"/>
      <c r="B21" s="21" t="s">
        <v>23</v>
      </c>
      <c r="C21" s="21"/>
      <c r="D21" s="21"/>
      <c r="E21" s="18">
        <v>49</v>
      </c>
      <c r="F21" s="22">
        <v>77</v>
      </c>
      <c r="G21" s="20">
        <v>126</v>
      </c>
      <c r="H21" s="20">
        <v>91</v>
      </c>
      <c r="I21" s="18">
        <v>123</v>
      </c>
      <c r="J21" s="18">
        <v>311</v>
      </c>
      <c r="K21" s="17"/>
      <c r="L21" s="17"/>
      <c r="M21" s="17"/>
      <c r="N21" s="16" t="s">
        <v>22</v>
      </c>
    </row>
    <row r="22" spans="1:15" s="15" customFormat="1" ht="19.5" customHeight="1" x14ac:dyDescent="0.45">
      <c r="A22" s="21"/>
      <c r="B22" s="21" t="s">
        <v>21</v>
      </c>
      <c r="C22" s="21"/>
      <c r="D22" s="21"/>
      <c r="E22" s="18">
        <v>330</v>
      </c>
      <c r="F22" s="18">
        <v>1518</v>
      </c>
      <c r="G22" s="20">
        <v>1194</v>
      </c>
      <c r="H22" s="20">
        <v>776</v>
      </c>
      <c r="I22" s="18">
        <f>1685+244</f>
        <v>1929</v>
      </c>
      <c r="J22" s="18">
        <v>3162</v>
      </c>
      <c r="K22" s="17"/>
      <c r="L22" s="17"/>
      <c r="M22" s="17"/>
      <c r="N22" s="16" t="s">
        <v>20</v>
      </c>
    </row>
    <row r="23" spans="1:15" s="15" customFormat="1" ht="19.5" customHeight="1" x14ac:dyDescent="0.45">
      <c r="A23" s="21"/>
      <c r="B23" s="21"/>
      <c r="C23" s="21" t="s">
        <v>19</v>
      </c>
      <c r="D23" s="21"/>
      <c r="E23" s="18"/>
      <c r="F23" s="18"/>
      <c r="G23" s="20"/>
      <c r="H23" s="19"/>
      <c r="I23" s="18"/>
      <c r="J23" s="18"/>
      <c r="K23" s="18"/>
      <c r="L23" s="17">
        <v>2721</v>
      </c>
      <c r="M23" s="17">
        <v>2027</v>
      </c>
      <c r="N23" s="16" t="s">
        <v>18</v>
      </c>
    </row>
    <row r="24" spans="1:15" s="15" customFormat="1" ht="19.5" customHeight="1" x14ac:dyDescent="0.45">
      <c r="A24" s="21"/>
      <c r="B24" s="21"/>
      <c r="C24" s="21" t="s">
        <v>17</v>
      </c>
      <c r="D24" s="21"/>
      <c r="E24" s="18"/>
      <c r="F24" s="18"/>
      <c r="G24" s="20"/>
      <c r="H24" s="19"/>
      <c r="I24" s="18"/>
      <c r="J24" s="18"/>
      <c r="K24" s="18"/>
      <c r="L24" s="17">
        <v>1915</v>
      </c>
      <c r="M24" s="17">
        <v>1419</v>
      </c>
      <c r="N24" s="16" t="s">
        <v>16</v>
      </c>
    </row>
    <row r="25" spans="1:15" s="15" customFormat="1" ht="19.5" customHeight="1" x14ac:dyDescent="0.45">
      <c r="A25" s="21"/>
      <c r="B25" s="21"/>
      <c r="C25" s="21" t="s">
        <v>15</v>
      </c>
      <c r="D25" s="21"/>
      <c r="E25" s="18"/>
      <c r="F25" s="18"/>
      <c r="G25" s="20"/>
      <c r="H25" s="19"/>
      <c r="I25" s="18"/>
      <c r="J25" s="18"/>
      <c r="K25" s="18"/>
      <c r="L25" s="17">
        <v>130</v>
      </c>
      <c r="M25" s="17">
        <v>93</v>
      </c>
      <c r="N25" s="16" t="s">
        <v>14</v>
      </c>
    </row>
    <row r="26" spans="1:15" s="15" customFormat="1" ht="19.5" customHeight="1" x14ac:dyDescent="0.45">
      <c r="A26" s="21"/>
      <c r="B26"/>
      <c r="C26" s="21" t="s">
        <v>13</v>
      </c>
      <c r="D26" s="21"/>
      <c r="E26" s="18"/>
      <c r="F26" s="18"/>
      <c r="G26" s="20"/>
      <c r="H26" s="19"/>
      <c r="I26" s="18"/>
      <c r="J26" s="18"/>
      <c r="K26" s="18"/>
      <c r="L26" s="17">
        <v>73</v>
      </c>
      <c r="M26" s="17">
        <v>50</v>
      </c>
      <c r="N26" s="16" t="s">
        <v>12</v>
      </c>
    </row>
    <row r="27" spans="1:15" s="15" customFormat="1" ht="19.5" customHeight="1" x14ac:dyDescent="0.45">
      <c r="A27" s="21"/>
      <c r="C27" s="21" t="s">
        <v>11</v>
      </c>
      <c r="D27" s="21"/>
      <c r="E27" s="18"/>
      <c r="F27" s="18"/>
      <c r="G27" s="20"/>
      <c r="H27" s="19"/>
      <c r="I27" s="18"/>
      <c r="J27" s="18"/>
      <c r="K27" s="18"/>
      <c r="L27" s="17">
        <v>49</v>
      </c>
      <c r="M27" s="17">
        <v>37</v>
      </c>
      <c r="N27" s="16" t="s">
        <v>10</v>
      </c>
    </row>
    <row r="28" spans="1:15" s="15" customFormat="1" ht="19.5" customHeight="1" x14ac:dyDescent="0.45">
      <c r="A28" s="21"/>
      <c r="B28"/>
      <c r="C28" s="21" t="s">
        <v>9</v>
      </c>
      <c r="D28" s="21"/>
      <c r="E28" s="18"/>
      <c r="F28" s="18"/>
      <c r="G28" s="20"/>
      <c r="H28" s="19"/>
      <c r="I28" s="18"/>
      <c r="J28" s="18"/>
      <c r="K28" s="18"/>
      <c r="L28" s="17">
        <v>8</v>
      </c>
      <c r="M28" s="17">
        <v>6</v>
      </c>
      <c r="N28" s="16" t="s">
        <v>8</v>
      </c>
    </row>
    <row r="29" spans="1:15" s="4" customFormat="1" ht="9.75" customHeight="1" x14ac:dyDescent="0.45">
      <c r="A29" s="14"/>
      <c r="B29" s="14"/>
      <c r="C29" s="14"/>
      <c r="D29" s="14"/>
      <c r="E29" s="12"/>
      <c r="F29" s="12"/>
      <c r="G29" s="12"/>
      <c r="H29" s="13"/>
      <c r="I29" s="12"/>
      <c r="J29" s="12"/>
      <c r="K29" s="12"/>
      <c r="L29" s="12"/>
      <c r="M29" s="11"/>
      <c r="N29" s="10"/>
      <c r="O29" s="8"/>
    </row>
    <row r="30" spans="1:15" s="4" customFormat="1" ht="3" customHeight="1" x14ac:dyDescent="0.45">
      <c r="A30" s="8"/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8"/>
      <c r="O30" s="8"/>
    </row>
    <row r="31" spans="1:15" s="2" customFormat="1" ht="24" customHeight="1" x14ac:dyDescent="0.45">
      <c r="B31" s="6" t="s">
        <v>7</v>
      </c>
      <c r="C31" s="3" t="s">
        <v>6</v>
      </c>
      <c r="D31" s="7"/>
      <c r="E31" s="7"/>
      <c r="H31" s="6" t="s">
        <v>5</v>
      </c>
      <c r="I31" s="3" t="s">
        <v>4</v>
      </c>
      <c r="J31" s="5"/>
      <c r="K31" s="5"/>
      <c r="L31" s="5"/>
      <c r="M31" s="5"/>
    </row>
    <row r="32" spans="1:15" s="2" customFormat="1" x14ac:dyDescent="0.45">
      <c r="B32" s="2" t="s">
        <v>3</v>
      </c>
      <c r="C32" s="3" t="s">
        <v>2</v>
      </c>
    </row>
    <row r="33" spans="3:10" s="4" customFormat="1" x14ac:dyDescent="0.45">
      <c r="C33" s="3" t="s">
        <v>1</v>
      </c>
    </row>
    <row r="34" spans="3:10" s="2" customFormat="1" x14ac:dyDescent="0.45">
      <c r="C34" s="3" t="s">
        <v>0</v>
      </c>
    </row>
    <row r="35" spans="3:10" s="2" customFormat="1" ht="19.5" x14ac:dyDescent="0.45">
      <c r="D35" s="2" t="s">
        <v>71</v>
      </c>
      <c r="F35" s="2">
        <v>2563</v>
      </c>
      <c r="G35" s="2">
        <v>2564</v>
      </c>
      <c r="I35" s="2">
        <v>5572</v>
      </c>
      <c r="J35" s="2">
        <v>4422</v>
      </c>
    </row>
    <row r="36" spans="3:10" x14ac:dyDescent="0.5">
      <c r="F36" s="2">
        <f>L8/L7</f>
        <v>5.7988165680473373E-2</v>
      </c>
      <c r="G36" s="2">
        <f>M8/M7</f>
        <v>6.4522953247302728E-2</v>
      </c>
    </row>
  </sheetData>
  <mergeCells count="2">
    <mergeCell ref="A4:D5"/>
    <mergeCell ref="N4:N5"/>
  </mergeCells>
  <pageMargins left="0.55118110236220474" right="0" top="0.39370078740157483" bottom="0.39370078740157483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workbookViewId="0">
      <selection activeCell="I35" sqref="I35"/>
    </sheetView>
  </sheetViews>
  <sheetFormatPr defaultColWidth="9.140625" defaultRowHeight="21.75" x14ac:dyDescent="0.5"/>
  <cols>
    <col min="1" max="1" width="1.7109375" style="1" customWidth="1"/>
    <col min="2" max="2" width="9.140625" style="1" customWidth="1"/>
    <col min="3" max="3" width="2" style="1" customWidth="1"/>
    <col min="4" max="4" width="16.28515625" style="1" customWidth="1"/>
    <col min="5" max="5" width="13.7109375" style="1" hidden="1" customWidth="1"/>
    <col min="6" max="10" width="10.85546875" style="1" customWidth="1"/>
    <col min="11" max="11" width="11.28515625" style="1" customWidth="1"/>
    <col min="12" max="13" width="7.28515625" style="1" customWidth="1"/>
    <col min="14" max="14" width="30.42578125" style="1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53" customFormat="1" x14ac:dyDescent="0.5">
      <c r="B1" s="53" t="s">
        <v>70</v>
      </c>
      <c r="C1" s="54"/>
      <c r="D1" s="53" t="s">
        <v>69</v>
      </c>
      <c r="N1" s="55"/>
      <c r="O1" s="55"/>
    </row>
    <row r="2" spans="1:15" s="51" customFormat="1" x14ac:dyDescent="0.5">
      <c r="B2" s="53" t="s">
        <v>68</v>
      </c>
      <c r="C2" s="54"/>
      <c r="D2" s="53" t="s">
        <v>67</v>
      </c>
      <c r="J2"/>
      <c r="K2"/>
      <c r="L2"/>
      <c r="M2"/>
      <c r="N2" s="52"/>
      <c r="O2" s="52"/>
    </row>
    <row r="3" spans="1:15" ht="6" customHeight="1" x14ac:dyDescent="0.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2" customFormat="1" ht="24.75" customHeight="1" x14ac:dyDescent="0.45">
      <c r="A4" s="49" t="s">
        <v>66</v>
      </c>
      <c r="B4" s="49"/>
      <c r="C4" s="49"/>
      <c r="D4" s="48"/>
      <c r="E4" s="47">
        <v>2556</v>
      </c>
      <c r="F4" s="47">
        <v>2557</v>
      </c>
      <c r="G4" s="47">
        <v>2558</v>
      </c>
      <c r="H4" s="47">
        <v>2559</v>
      </c>
      <c r="I4" s="47">
        <v>2560</v>
      </c>
      <c r="J4" s="47">
        <v>2561</v>
      </c>
      <c r="K4" s="47">
        <v>2562</v>
      </c>
      <c r="L4" s="47">
        <v>2563</v>
      </c>
      <c r="M4" s="47">
        <v>2564</v>
      </c>
      <c r="N4" s="46" t="s">
        <v>65</v>
      </c>
      <c r="O4" s="45"/>
    </row>
    <row r="5" spans="1:15" s="2" customFormat="1" ht="24.75" customHeight="1" x14ac:dyDescent="0.45">
      <c r="A5" s="44"/>
      <c r="B5" s="44"/>
      <c r="C5" s="44"/>
      <c r="D5" s="43"/>
      <c r="E5" s="42" t="s">
        <v>64</v>
      </c>
      <c r="F5" s="42" t="s">
        <v>63</v>
      </c>
      <c r="G5" s="42" t="s">
        <v>62</v>
      </c>
      <c r="H5" s="42" t="s">
        <v>61</v>
      </c>
      <c r="I5" s="42" t="s">
        <v>60</v>
      </c>
      <c r="J5" s="42" t="s">
        <v>59</v>
      </c>
      <c r="K5" s="42" t="s">
        <v>58</v>
      </c>
      <c r="L5" s="42" t="s">
        <v>57</v>
      </c>
      <c r="M5" s="42" t="s">
        <v>56</v>
      </c>
      <c r="N5" s="41"/>
    </row>
    <row r="6" spans="1:15" s="34" customFormat="1" ht="20.25" customHeight="1" x14ac:dyDescent="0.45">
      <c r="A6" s="39"/>
      <c r="B6" s="40" t="s">
        <v>55</v>
      </c>
      <c r="C6" s="39"/>
      <c r="D6" s="39"/>
      <c r="E6" s="38">
        <v>1101</v>
      </c>
      <c r="F6" s="30">
        <v>3654</v>
      </c>
      <c r="G6" s="26">
        <v>3548</v>
      </c>
      <c r="H6" s="36">
        <v>2862</v>
      </c>
      <c r="I6" s="37">
        <v>4202</v>
      </c>
      <c r="J6" s="37">
        <v>10396</v>
      </c>
      <c r="K6" s="36" t="s">
        <v>54</v>
      </c>
      <c r="L6" s="37">
        <v>16033</v>
      </c>
      <c r="M6" s="37">
        <v>12563</v>
      </c>
      <c r="N6" s="35" t="s">
        <v>53</v>
      </c>
    </row>
    <row r="7" spans="1:15" s="15" customFormat="1" ht="20.25" customHeight="1" x14ac:dyDescent="0.45">
      <c r="A7" s="21"/>
      <c r="B7" s="27" t="s">
        <v>52</v>
      </c>
      <c r="C7" s="21"/>
      <c r="D7" s="21"/>
      <c r="E7" s="24">
        <v>1634</v>
      </c>
      <c r="F7" s="30">
        <f>SUM(F8:F9)</f>
        <v>3572</v>
      </c>
      <c r="G7" s="26">
        <v>3610</v>
      </c>
      <c r="H7" s="26">
        <v>3119</v>
      </c>
      <c r="I7" s="24">
        <f>SUM(I8:I9)</f>
        <v>3926</v>
      </c>
      <c r="J7" s="24">
        <v>8654</v>
      </c>
      <c r="K7" s="24"/>
      <c r="L7" s="24">
        <v>5915</v>
      </c>
      <c r="M7" s="24">
        <f>SUM(M8:M9)</f>
        <v>4727</v>
      </c>
      <c r="N7" s="28" t="s">
        <v>51</v>
      </c>
      <c r="O7" s="33"/>
    </row>
    <row r="8" spans="1:15" s="15" customFormat="1" ht="20.25" customHeight="1" x14ac:dyDescent="0.45">
      <c r="A8" s="21"/>
      <c r="B8" s="21" t="s">
        <v>50</v>
      </c>
      <c r="D8" s="21"/>
      <c r="E8" s="18">
        <v>537</v>
      </c>
      <c r="F8" s="32">
        <v>514</v>
      </c>
      <c r="G8" s="20">
        <v>500</v>
      </c>
      <c r="H8" s="20">
        <v>538</v>
      </c>
      <c r="I8" s="18">
        <v>490</v>
      </c>
      <c r="J8" s="18">
        <f>43+55+68+46+72+112+144</f>
        <v>540</v>
      </c>
      <c r="K8" s="18"/>
      <c r="L8" s="18">
        <v>343</v>
      </c>
      <c r="M8" s="18">
        <v>305</v>
      </c>
      <c r="N8" s="31" t="s">
        <v>49</v>
      </c>
    </row>
    <row r="9" spans="1:15" s="15" customFormat="1" ht="20.25" customHeight="1" x14ac:dyDescent="0.45">
      <c r="A9" s="21"/>
      <c r="B9" s="21" t="s">
        <v>48</v>
      </c>
      <c r="D9" s="21"/>
      <c r="E9" s="18">
        <v>1097</v>
      </c>
      <c r="F9" s="32">
        <v>3058</v>
      </c>
      <c r="G9" s="20">
        <v>3110</v>
      </c>
      <c r="H9" s="20">
        <v>2581</v>
      </c>
      <c r="I9" s="18">
        <v>3436</v>
      </c>
      <c r="J9" s="18">
        <f>864+1335+1352+1149+1213+1048+1153</f>
        <v>8114</v>
      </c>
      <c r="K9" s="18"/>
      <c r="L9" s="18">
        <f>175+5397</f>
        <v>5572</v>
      </c>
      <c r="M9" s="18">
        <f>228+4194</f>
        <v>4422</v>
      </c>
      <c r="N9" s="31" t="s">
        <v>47</v>
      </c>
    </row>
    <row r="10" spans="1:15" s="15" customFormat="1" ht="20.25" customHeight="1" x14ac:dyDescent="0.45">
      <c r="A10" s="21"/>
      <c r="B10" s="27" t="s">
        <v>46</v>
      </c>
      <c r="C10" s="21"/>
      <c r="D10" s="21"/>
      <c r="E10" s="24">
        <v>58678356</v>
      </c>
      <c r="F10" s="30">
        <v>140286224</v>
      </c>
      <c r="G10" s="26">
        <v>147558178</v>
      </c>
      <c r="H10" s="26">
        <v>80180125</v>
      </c>
      <c r="I10" s="24">
        <v>77770583</v>
      </c>
      <c r="J10" s="24">
        <v>130150394</v>
      </c>
      <c r="K10" s="24"/>
      <c r="L10" s="29"/>
      <c r="M10" s="23" t="s">
        <v>45</v>
      </c>
      <c r="N10" s="28" t="s">
        <v>44</v>
      </c>
    </row>
    <row r="11" spans="1:15" s="15" customFormat="1" ht="20.25" customHeight="1" x14ac:dyDescent="0.45">
      <c r="A11" s="21"/>
      <c r="B11" s="27" t="s">
        <v>43</v>
      </c>
      <c r="C11" s="21"/>
      <c r="D11" s="21"/>
      <c r="E11" s="24">
        <f>E12+E13+E14+E15+E16+E17+E18+E19+E20+E21+E22</f>
        <v>1101</v>
      </c>
      <c r="F11" s="24">
        <f>F12+F13+F14+F15+F16+F17+F18+F19+F20+F21+F22</f>
        <v>3654</v>
      </c>
      <c r="G11" s="26">
        <f>G12+G13+G14+G15+G16+G17+G18+G19+G20+G21+G22</f>
        <v>3548</v>
      </c>
      <c r="H11" s="26">
        <f>SUM(H12:H22)</f>
        <v>2862</v>
      </c>
      <c r="I11" s="24">
        <f>SUM(I12:I22)</f>
        <v>4202</v>
      </c>
      <c r="J11" s="24">
        <v>10396</v>
      </c>
      <c r="K11" s="23"/>
      <c r="L11" s="23"/>
      <c r="M11" s="23"/>
      <c r="N11" s="25" t="s">
        <v>42</v>
      </c>
    </row>
    <row r="12" spans="1:15" s="15" customFormat="1" ht="20.25" customHeight="1" x14ac:dyDescent="0.45">
      <c r="A12" s="21"/>
      <c r="B12" s="15" t="s">
        <v>41</v>
      </c>
      <c r="C12" s="21"/>
      <c r="D12" s="21"/>
      <c r="E12" s="18">
        <v>421</v>
      </c>
      <c r="F12" s="22">
        <v>814</v>
      </c>
      <c r="G12" s="20">
        <v>824</v>
      </c>
      <c r="H12" s="20">
        <v>650</v>
      </c>
      <c r="I12" s="24">
        <v>402</v>
      </c>
      <c r="J12" s="24">
        <v>2185</v>
      </c>
      <c r="K12" s="23"/>
      <c r="L12" s="23"/>
      <c r="M12" s="23"/>
      <c r="N12" s="16" t="s">
        <v>40</v>
      </c>
    </row>
    <row r="13" spans="1:15" s="15" customFormat="1" ht="20.25" customHeight="1" x14ac:dyDescent="0.45">
      <c r="A13" s="21"/>
      <c r="B13" s="21" t="s">
        <v>39</v>
      </c>
      <c r="C13" s="21"/>
      <c r="D13" s="21"/>
      <c r="E13" s="18">
        <v>215</v>
      </c>
      <c r="F13" s="22">
        <v>925</v>
      </c>
      <c r="G13" s="20">
        <v>953</v>
      </c>
      <c r="H13" s="20">
        <v>748</v>
      </c>
      <c r="I13" s="18">
        <v>1257</v>
      </c>
      <c r="J13" s="18">
        <v>3074</v>
      </c>
      <c r="K13" s="17"/>
      <c r="L13" s="17"/>
      <c r="M13" s="17"/>
      <c r="N13" s="16" t="s">
        <v>38</v>
      </c>
    </row>
    <row r="14" spans="1:15" s="15" customFormat="1" ht="20.25" customHeight="1" x14ac:dyDescent="0.45">
      <c r="A14" s="21"/>
      <c r="B14" s="21" t="s">
        <v>37</v>
      </c>
      <c r="C14" s="21"/>
      <c r="D14" s="21"/>
      <c r="E14" s="18">
        <v>10</v>
      </c>
      <c r="F14" s="22">
        <v>33</v>
      </c>
      <c r="G14" s="20">
        <v>37</v>
      </c>
      <c r="H14" s="20">
        <v>78</v>
      </c>
      <c r="I14" s="18">
        <v>32</v>
      </c>
      <c r="J14" s="18">
        <v>236</v>
      </c>
      <c r="K14" s="17"/>
      <c r="L14" s="17"/>
      <c r="M14" s="17"/>
      <c r="N14" s="16" t="s">
        <v>36</v>
      </c>
    </row>
    <row r="15" spans="1:15" s="15" customFormat="1" ht="20.25" customHeight="1" x14ac:dyDescent="0.45">
      <c r="A15" s="21"/>
      <c r="B15" s="21" t="s">
        <v>35</v>
      </c>
      <c r="C15" s="21"/>
      <c r="D15" s="21"/>
      <c r="E15" s="18">
        <v>8</v>
      </c>
      <c r="F15" s="22">
        <v>66</v>
      </c>
      <c r="G15" s="20">
        <v>57</v>
      </c>
      <c r="H15" s="20">
        <v>42</v>
      </c>
      <c r="I15" s="18">
        <v>32</v>
      </c>
      <c r="J15" s="18">
        <v>224</v>
      </c>
      <c r="K15" s="17"/>
      <c r="L15" s="17"/>
      <c r="M15" s="17"/>
      <c r="N15" s="16" t="s">
        <v>34</v>
      </c>
    </row>
    <row r="16" spans="1:15" s="15" customFormat="1" ht="20.25" customHeight="1" x14ac:dyDescent="0.45">
      <c r="A16" s="21"/>
      <c r="B16" s="21" t="s">
        <v>33</v>
      </c>
      <c r="C16" s="21"/>
      <c r="D16" s="21"/>
      <c r="E16" s="18">
        <v>15</v>
      </c>
      <c r="F16" s="22">
        <v>51</v>
      </c>
      <c r="G16" s="20">
        <v>60</v>
      </c>
      <c r="H16" s="20">
        <v>83</v>
      </c>
      <c r="I16" s="18">
        <v>99</v>
      </c>
      <c r="J16" s="18">
        <v>423</v>
      </c>
      <c r="K16" s="17"/>
      <c r="L16" s="17"/>
      <c r="M16" s="17"/>
      <c r="N16" s="16" t="s">
        <v>32</v>
      </c>
    </row>
    <row r="17" spans="1:15" s="15" customFormat="1" ht="20.25" customHeight="1" x14ac:dyDescent="0.45">
      <c r="A17" s="21"/>
      <c r="B17" s="21" t="s">
        <v>31</v>
      </c>
      <c r="C17" s="21"/>
      <c r="D17" s="21"/>
      <c r="E17" s="18">
        <v>2</v>
      </c>
      <c r="F17" s="22">
        <v>4</v>
      </c>
      <c r="G17" s="20">
        <v>8</v>
      </c>
      <c r="H17" s="20">
        <v>2</v>
      </c>
      <c r="I17" s="18">
        <v>2</v>
      </c>
      <c r="J17" s="18">
        <v>4</v>
      </c>
      <c r="K17" s="17"/>
      <c r="L17" s="17"/>
      <c r="M17" s="17"/>
      <c r="N17" s="16" t="s">
        <v>30</v>
      </c>
    </row>
    <row r="18" spans="1:15" s="15" customFormat="1" ht="20.25" customHeight="1" x14ac:dyDescent="0.45">
      <c r="A18" s="21"/>
      <c r="B18" s="21" t="s">
        <v>29</v>
      </c>
      <c r="C18" s="21"/>
      <c r="D18" s="21"/>
      <c r="E18" s="18">
        <v>23</v>
      </c>
      <c r="F18" s="22">
        <v>79</v>
      </c>
      <c r="G18" s="20">
        <v>215</v>
      </c>
      <c r="H18" s="20">
        <v>307</v>
      </c>
      <c r="I18" s="18">
        <v>256</v>
      </c>
      <c r="J18" s="18">
        <v>564</v>
      </c>
      <c r="K18" s="17"/>
      <c r="L18" s="17"/>
      <c r="M18" s="17"/>
      <c r="N18" s="16" t="s">
        <v>28</v>
      </c>
    </row>
    <row r="19" spans="1:15" s="15" customFormat="1" ht="20.25" customHeight="1" x14ac:dyDescent="0.45">
      <c r="A19" s="21"/>
      <c r="B19" s="21" t="s">
        <v>27</v>
      </c>
      <c r="C19" s="21"/>
      <c r="D19" s="21"/>
      <c r="E19" s="18">
        <v>6</v>
      </c>
      <c r="F19" s="22">
        <v>26</v>
      </c>
      <c r="G19" s="20">
        <v>27</v>
      </c>
      <c r="H19" s="20">
        <v>43</v>
      </c>
      <c r="I19" s="18">
        <v>33</v>
      </c>
      <c r="J19" s="18">
        <v>88</v>
      </c>
      <c r="K19" s="17"/>
      <c r="L19" s="17"/>
      <c r="M19" s="17"/>
      <c r="N19" s="16" t="s">
        <v>26</v>
      </c>
    </row>
    <row r="20" spans="1:15" s="15" customFormat="1" ht="20.25" customHeight="1" x14ac:dyDescent="0.45">
      <c r="A20" s="21"/>
      <c r="B20" s="21" t="s">
        <v>25</v>
      </c>
      <c r="C20" s="21"/>
      <c r="D20" s="21"/>
      <c r="E20" s="18">
        <v>22</v>
      </c>
      <c r="F20" s="22">
        <v>61</v>
      </c>
      <c r="G20" s="20">
        <v>47</v>
      </c>
      <c r="H20" s="20">
        <v>42</v>
      </c>
      <c r="I20" s="18">
        <v>37</v>
      </c>
      <c r="J20" s="18">
        <v>125</v>
      </c>
      <c r="K20" s="17"/>
      <c r="L20" s="17"/>
      <c r="M20" s="17"/>
      <c r="N20" s="16" t="s">
        <v>24</v>
      </c>
    </row>
    <row r="21" spans="1:15" s="15" customFormat="1" ht="20.25" customHeight="1" x14ac:dyDescent="0.45">
      <c r="A21" s="21"/>
      <c r="B21" s="21" t="s">
        <v>23</v>
      </c>
      <c r="C21" s="21"/>
      <c r="D21" s="21"/>
      <c r="E21" s="18">
        <v>49</v>
      </c>
      <c r="F21" s="22">
        <v>77</v>
      </c>
      <c r="G21" s="20">
        <v>126</v>
      </c>
      <c r="H21" s="20">
        <v>91</v>
      </c>
      <c r="I21" s="18">
        <v>123</v>
      </c>
      <c r="J21" s="18">
        <v>311</v>
      </c>
      <c r="K21" s="17"/>
      <c r="L21" s="17"/>
      <c r="M21" s="17"/>
      <c r="N21" s="16" t="s">
        <v>22</v>
      </c>
    </row>
    <row r="22" spans="1:15" s="15" customFormat="1" ht="20.25" customHeight="1" x14ac:dyDescent="0.45">
      <c r="A22" s="21"/>
      <c r="B22" s="21" t="s">
        <v>21</v>
      </c>
      <c r="C22" s="21"/>
      <c r="D22" s="21"/>
      <c r="E22" s="18">
        <v>330</v>
      </c>
      <c r="F22" s="18">
        <v>1518</v>
      </c>
      <c r="G22" s="20">
        <v>1194</v>
      </c>
      <c r="H22" s="20">
        <v>776</v>
      </c>
      <c r="I22" s="18">
        <f>1685+244</f>
        <v>1929</v>
      </c>
      <c r="J22" s="18">
        <v>3162</v>
      </c>
      <c r="K22" s="17"/>
      <c r="L22" s="17"/>
      <c r="M22" s="17"/>
      <c r="N22" s="16" t="s">
        <v>20</v>
      </c>
    </row>
    <row r="23" spans="1:15" s="15" customFormat="1" ht="20.25" customHeight="1" x14ac:dyDescent="0.45">
      <c r="A23" s="21"/>
      <c r="B23" s="21"/>
      <c r="C23" s="21" t="s">
        <v>19</v>
      </c>
      <c r="D23" s="21"/>
      <c r="E23" s="18"/>
      <c r="F23" s="18"/>
      <c r="G23" s="20"/>
      <c r="H23" s="19"/>
      <c r="I23" s="18"/>
      <c r="J23" s="18"/>
      <c r="K23" s="18"/>
      <c r="L23" s="17">
        <v>2721</v>
      </c>
      <c r="M23" s="17">
        <v>2027</v>
      </c>
      <c r="N23" s="16" t="s">
        <v>18</v>
      </c>
    </row>
    <row r="24" spans="1:15" s="15" customFormat="1" ht="20.25" customHeight="1" x14ac:dyDescent="0.45">
      <c r="A24" s="21"/>
      <c r="B24" s="21"/>
      <c r="C24" s="21" t="s">
        <v>17</v>
      </c>
      <c r="D24" s="21"/>
      <c r="E24" s="18"/>
      <c r="F24" s="18"/>
      <c r="G24" s="20"/>
      <c r="H24" s="19"/>
      <c r="I24" s="18"/>
      <c r="J24" s="18"/>
      <c r="K24" s="18"/>
      <c r="L24" s="17">
        <v>1915</v>
      </c>
      <c r="M24" s="17">
        <v>1419</v>
      </c>
      <c r="N24" s="16" t="s">
        <v>16</v>
      </c>
    </row>
    <row r="25" spans="1:15" s="15" customFormat="1" ht="20.25" customHeight="1" x14ac:dyDescent="0.45">
      <c r="A25" s="21"/>
      <c r="B25" s="21"/>
      <c r="C25" s="21" t="s">
        <v>15</v>
      </c>
      <c r="D25" s="21"/>
      <c r="E25" s="18"/>
      <c r="F25" s="18"/>
      <c r="G25" s="20"/>
      <c r="H25" s="19"/>
      <c r="I25" s="18"/>
      <c r="J25" s="18"/>
      <c r="K25" s="18"/>
      <c r="L25" s="17">
        <v>130</v>
      </c>
      <c r="M25" s="17">
        <v>93</v>
      </c>
      <c r="N25" s="16" t="s">
        <v>14</v>
      </c>
    </row>
    <row r="26" spans="1:15" s="15" customFormat="1" ht="20.25" customHeight="1" x14ac:dyDescent="0.45">
      <c r="A26" s="21"/>
      <c r="B26"/>
      <c r="C26" s="21" t="s">
        <v>13</v>
      </c>
      <c r="D26" s="21"/>
      <c r="E26" s="18"/>
      <c r="F26" s="18"/>
      <c r="G26" s="20"/>
      <c r="H26" s="19"/>
      <c r="I26" s="18"/>
      <c r="J26" s="18"/>
      <c r="K26" s="18"/>
      <c r="L26" s="17">
        <v>73</v>
      </c>
      <c r="M26" s="17">
        <v>50</v>
      </c>
      <c r="N26" s="16" t="s">
        <v>12</v>
      </c>
    </row>
    <row r="27" spans="1:15" s="15" customFormat="1" ht="20.25" customHeight="1" x14ac:dyDescent="0.45">
      <c r="A27" s="21"/>
      <c r="C27" s="21" t="s">
        <v>11</v>
      </c>
      <c r="D27" s="21"/>
      <c r="E27" s="18"/>
      <c r="F27" s="18"/>
      <c r="G27" s="20"/>
      <c r="H27" s="19"/>
      <c r="I27" s="18"/>
      <c r="J27" s="18"/>
      <c r="K27" s="18"/>
      <c r="L27" s="17">
        <v>49</v>
      </c>
      <c r="M27" s="17">
        <v>37</v>
      </c>
      <c r="N27" s="16" t="s">
        <v>10</v>
      </c>
    </row>
    <row r="28" spans="1:15" s="15" customFormat="1" ht="20.25" customHeight="1" x14ac:dyDescent="0.45">
      <c r="A28" s="21"/>
      <c r="B28"/>
      <c r="C28" s="21" t="s">
        <v>9</v>
      </c>
      <c r="D28" s="21"/>
      <c r="E28" s="18"/>
      <c r="F28" s="18"/>
      <c r="G28" s="20"/>
      <c r="H28" s="19"/>
      <c r="I28" s="18"/>
      <c r="J28" s="18"/>
      <c r="K28" s="18"/>
      <c r="L28" s="17">
        <v>8</v>
      </c>
      <c r="M28" s="17">
        <v>6</v>
      </c>
      <c r="N28" s="16" t="s">
        <v>8</v>
      </c>
    </row>
    <row r="29" spans="1:15" s="4" customFormat="1" ht="9.75" customHeight="1" x14ac:dyDescent="0.45">
      <c r="A29" s="14"/>
      <c r="B29" s="14"/>
      <c r="C29" s="14"/>
      <c r="D29" s="14"/>
      <c r="E29" s="12"/>
      <c r="F29" s="12"/>
      <c r="G29" s="12"/>
      <c r="H29" s="13"/>
      <c r="I29" s="12"/>
      <c r="J29" s="12"/>
      <c r="K29" s="12"/>
      <c r="L29" s="12"/>
      <c r="M29" s="11"/>
      <c r="N29" s="10"/>
      <c r="O29" s="8"/>
    </row>
    <row r="30" spans="1:15" s="4" customFormat="1" ht="3" customHeight="1" x14ac:dyDescent="0.45">
      <c r="A30" s="8"/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8"/>
      <c r="O30" s="8"/>
    </row>
    <row r="31" spans="1:15" s="2" customFormat="1" ht="24" customHeight="1" x14ac:dyDescent="0.45">
      <c r="B31" s="6" t="s">
        <v>7</v>
      </c>
      <c r="C31" s="3" t="s">
        <v>6</v>
      </c>
      <c r="D31" s="7"/>
      <c r="E31" s="7"/>
      <c r="H31" s="6" t="s">
        <v>5</v>
      </c>
      <c r="I31" s="3" t="s">
        <v>4</v>
      </c>
      <c r="J31" s="5"/>
      <c r="K31" s="5"/>
      <c r="L31" s="5"/>
      <c r="M31" s="5"/>
    </row>
    <row r="32" spans="1:15" s="2" customFormat="1" x14ac:dyDescent="0.45">
      <c r="B32" s="2" t="s">
        <v>3</v>
      </c>
      <c r="C32" s="3" t="s">
        <v>2</v>
      </c>
    </row>
    <row r="33" spans="3:10" s="4" customFormat="1" x14ac:dyDescent="0.45">
      <c r="C33" s="3" t="s">
        <v>1</v>
      </c>
    </row>
    <row r="34" spans="3:10" s="2" customFormat="1" x14ac:dyDescent="0.45">
      <c r="C34" s="3" t="s">
        <v>0</v>
      </c>
    </row>
    <row r="35" spans="3:10" s="2" customFormat="1" ht="19.5" x14ac:dyDescent="0.45">
      <c r="D35" s="2" t="s">
        <v>71</v>
      </c>
      <c r="F35" s="2">
        <v>2563</v>
      </c>
      <c r="G35" s="2">
        <v>2564</v>
      </c>
      <c r="I35" s="2">
        <v>5572</v>
      </c>
      <c r="J35" s="2">
        <v>4422</v>
      </c>
    </row>
    <row r="36" spans="3:10" x14ac:dyDescent="0.5">
      <c r="F36" s="2">
        <f>L8/L7</f>
        <v>5.7988165680473373E-2</v>
      </c>
      <c r="G36" s="2">
        <f>M8/M7</f>
        <v>6.4522953247302728E-2</v>
      </c>
    </row>
  </sheetData>
  <mergeCells count="2">
    <mergeCell ref="N4:N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T-15.7 2563 -2564</vt:lpstr>
      <vt:lpstr>T-15.7 2563-2564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2022-12-15T08:25:16Z</cp:lastPrinted>
  <dcterms:created xsi:type="dcterms:W3CDTF">2022-12-15T07:38:36Z</dcterms:created>
  <dcterms:modified xsi:type="dcterms:W3CDTF">2022-12-15T08:26:01Z</dcterms:modified>
</cp:coreProperties>
</file>